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canadacouncilca-my.sharepoint.com/personal/jmoonje_canadacouncil_ca/Documents/Desktop/"/>
    </mc:Choice>
  </mc:AlternateContent>
  <xr:revisionPtr revIDLastSave="7" documentId="8_{AA36F2C8-A8CA-4AFC-8231-1D3E256BAFE0}" xr6:coauthVersionLast="47" xr6:coauthVersionMax="47" xr10:uidLastSave="{AA1A53E5-AD43-4AD7-90AB-98CCBA890B74}"/>
  <bookViews>
    <workbookView xWindow="-38520" yWindow="-120" windowWidth="38640" windowHeight="21240" tabRatio="809" xr2:uid="{00000000-000D-0000-FFFF-FFFF00000000}"/>
  </bookViews>
  <sheets>
    <sheet name="A Maligialiit" sheetId="6" r:id="rId1"/>
    <sheet name="B Kiinaujat Atuqtutsaq" sheetId="1" r:id="rId2"/>
    <sheet name="C Piliriatsamut Aullarniq" sheetId="7" r:id="rId3"/>
    <sheet name="D Piqataujut" sheetId="5" r:id="rId4"/>
    <sheet name="E Arraagu1 Nutaannguriaqsimajut" sheetId="2" r:id="rId5"/>
    <sheet name="F Arraagu2 Nutaannguriaqsimajut" sheetId="3" r:id="rId6"/>
    <sheet name="G Arraagu3 Nutaannguriaqsimajut" sheetId="4" r:id="rId7"/>
  </sheets>
  <externalReferences>
    <externalReference r:id="rId8"/>
    <externalReference r:id="rId9"/>
    <externalReference r:id="rId10"/>
    <externalReference r:id="rId11"/>
    <externalReference r:id="rId12"/>
    <externalReference r:id="rId13"/>
  </externalReferences>
  <definedNames>
    <definedName name="Canada">[1]Dropdown!$A$10:$A$15</definedName>
    <definedName name="CanadaTravel">[2]Sheet9!$A$10:$A$15</definedName>
    <definedName name="Collections" localSheetId="2">[3]DropdownCLLCTN!$A$3:$A$7</definedName>
    <definedName name="Collections" localSheetId="3">[3]DropdownCLLCTN!$A$3:$A$7</definedName>
    <definedName name="Collections">[4]DropdownCLLCTN!$A$3:$A$7</definedName>
    <definedName name="Collections2" localSheetId="2">[3]DropdownCLLCTN!$A$12:$A$18</definedName>
    <definedName name="Collections2" localSheetId="3">[3]DropdownCLLCTN!$A$12:$A$18</definedName>
    <definedName name="Collections2">[4]DropdownCLLCTN!$A$12:$A$18</definedName>
    <definedName name="Northern">[1]Dropdown!$A$5:$A$7</definedName>
    <definedName name="NorthernTravel">[5]Sheet9!$A$5:$A$7</definedName>
    <definedName name="_xlnm.Print_Area" localSheetId="0">'A Maligialiit'!$A$2:$Q$65</definedName>
    <definedName name="_xlnm.Print_Area" localSheetId="1">'B Kiinaujat Atuqtutsaq'!$A$2:$H$170</definedName>
    <definedName name="_xlnm.Print_Area" localSheetId="2">'C Piliriatsamut Aullarniq'!$B$3:$M$88</definedName>
    <definedName name="_xlnm.Print_Area" localSheetId="3">'D Piqataujut'!$A$2:$H$62</definedName>
    <definedName name="_xlnm.Print_Area" localSheetId="4">'E Arraagu1 Nutaannguriaqsimajut'!$A$2:$H$171</definedName>
    <definedName name="_xlnm.Print_Titles" localSheetId="0">'A Maligialiit'!$3:$3</definedName>
    <definedName name="_xlnm.Print_Titles" localSheetId="1">'B Kiinaujat Atuqtutsaq'!$5:$5</definedName>
    <definedName name="_xlnm.Print_Titles" localSheetId="2">'C Piliriatsamut Aullarniq'!$3:$3</definedName>
    <definedName name="_xlnm.Print_Titles" localSheetId="3">'D Piqataujut'!$10:$11</definedName>
    <definedName name="_xlnm.Print_Titles" localSheetId="4">'E Arraagu1 Nutaannguriaqsimajut'!$5:$5</definedName>
    <definedName name="_xlnm.Print_Titles" localSheetId="5">'F Arraagu2 Nutaannguriaqsimajut'!$5:$5</definedName>
    <definedName name="_xlnm.Print_Titles" localSheetId="6">'G Arraagu3 Nutaannguriaqsimajut'!$5:$5</definedName>
    <definedName name="TranslationGenres" localSheetId="0">#REF!</definedName>
    <definedName name="TranslationGenres" localSheetId="2">#REF!</definedName>
    <definedName name="TranslationGenres" localSheetId="4">#REF!</definedName>
    <definedName name="TranslationGenres" localSheetId="5">#REF!</definedName>
    <definedName name="TranslationGenres" localSheetId="6">#REF!</definedName>
    <definedName name="TranslationGenres">#REF!</definedName>
    <definedName name="Travelling" localSheetId="0">#REF!</definedName>
    <definedName name="Travelling" localSheetId="2">#REF!</definedName>
    <definedName name="Travelling" localSheetId="3">#REF!</definedName>
    <definedName name="Travelling">[6]Dropdown!$A$3:$A$8</definedName>
    <definedName name="TravellingFrom" localSheetId="0">#REF!</definedName>
    <definedName name="TravellingFrom" localSheetId="2">#REF!</definedName>
    <definedName name="TravellingFrom" localSheetId="4">#REF!</definedName>
    <definedName name="TravellingFrom" localSheetId="5">#REF!</definedName>
    <definedName name="TravellingFrom" localSheetId="6">#REF!</definedName>
    <definedName name="TravellingFrom">#REF!</definedName>
    <definedName name="TravellingFromLocation" localSheetId="0">#REF!</definedName>
    <definedName name="TravellingFromLocation" localSheetId="2">#REF!</definedName>
    <definedName name="TravellingFromLocation" localSheetId="3">#REF!</definedName>
    <definedName name="TravellingFromLocation" localSheetId="4">#REF!</definedName>
    <definedName name="TravellingFromLocation" localSheetId="5">#REF!</definedName>
    <definedName name="TravellingFromLocation" localSheetId="6">#REF!</definedName>
    <definedName name="TravellingFromLocation">#REF!</definedName>
    <definedName name="TravellingTo" localSheetId="0">#REF!</definedName>
    <definedName name="TravellingTo" localSheetId="2">#REF!</definedName>
    <definedName name="TravellingTo" localSheetId="3">#REF!</definedName>
    <definedName name="TravellingTo">[6]Dropdown!$A$15:$A$20</definedName>
    <definedName name="VAProgramming" localSheetId="2">'[3]Dropdown PRGMG'!$A$3:$A$9</definedName>
    <definedName name="VAProgramming" localSheetId="3">'[3]Dropdown PRGMG'!$A$3:$A$9</definedName>
    <definedName name="VAProgramming">'[4]Dropdown PRGMG'!$A$3:$A$9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8" i="4" l="1"/>
  <c r="I98" i="4"/>
  <c r="H98" i="4"/>
  <c r="F98" i="4"/>
  <c r="E98" i="4"/>
  <c r="D98" i="4"/>
  <c r="C98" i="4"/>
  <c r="E8" i="4"/>
  <c r="E6" i="4"/>
  <c r="D8" i="4"/>
  <c r="D6" i="4"/>
  <c r="C8" i="4"/>
  <c r="C6" i="4"/>
  <c r="C9" i="2"/>
  <c r="C7" i="2"/>
  <c r="D9" i="3"/>
  <c r="D7" i="3"/>
  <c r="C9" i="3"/>
  <c r="C7" i="3"/>
  <c r="D8" i="3"/>
  <c r="D6" i="3"/>
  <c r="C8" i="3"/>
  <c r="C6" i="3"/>
  <c r="C8" i="2"/>
  <c r="C6" i="2"/>
  <c r="I98" i="3" l="1"/>
  <c r="H98" i="3"/>
  <c r="G98" i="3"/>
  <c r="F98" i="3"/>
  <c r="D98" i="3"/>
  <c r="E98" i="3"/>
  <c r="G82" i="7"/>
  <c r="G81" i="7"/>
  <c r="G80" i="7"/>
  <c r="G79" i="7"/>
  <c r="G78" i="7"/>
  <c r="G64" i="7"/>
  <c r="G63" i="7"/>
  <c r="G56" i="7"/>
  <c r="G55" i="7"/>
  <c r="G48" i="7"/>
  <c r="G47" i="7"/>
  <c r="G36" i="7"/>
  <c r="G35" i="7"/>
  <c r="G28" i="7"/>
  <c r="G27" i="7"/>
  <c r="G18" i="7"/>
  <c r="G17" i="7"/>
  <c r="G16" i="7"/>
  <c r="G15" i="7"/>
  <c r="G14" i="7"/>
  <c r="J87" i="7" l="1"/>
  <c r="I87" i="7"/>
  <c r="H87" i="7"/>
  <c r="J67" i="7"/>
  <c r="I67" i="7"/>
  <c r="H67" i="7"/>
  <c r="J39" i="7"/>
  <c r="I39" i="7"/>
  <c r="H39" i="7"/>
  <c r="G86" i="7" l="1"/>
  <c r="G85" i="7"/>
  <c r="G84" i="7"/>
  <c r="G83" i="7"/>
  <c r="G77" i="7"/>
  <c r="G76" i="7"/>
  <c r="G75" i="7"/>
  <c r="G74" i="7"/>
  <c r="G73" i="7"/>
  <c r="G72" i="7"/>
  <c r="G66" i="7"/>
  <c r="G65" i="7"/>
  <c r="G62" i="7"/>
  <c r="G61" i="7"/>
  <c r="G60" i="7"/>
  <c r="G67" i="7" s="1"/>
  <c r="G58" i="7"/>
  <c r="G57" i="7"/>
  <c r="G54" i="7"/>
  <c r="G53" i="7"/>
  <c r="G52" i="7"/>
  <c r="G50" i="7"/>
  <c r="G49" i="7"/>
  <c r="G46" i="7"/>
  <c r="G45" i="7"/>
  <c r="G44" i="7"/>
  <c r="G38" i="7"/>
  <c r="G37" i="7"/>
  <c r="G34" i="7"/>
  <c r="G33" i="7"/>
  <c r="G32" i="7"/>
  <c r="G30" i="7"/>
  <c r="G29" i="7"/>
  <c r="G26" i="7"/>
  <c r="G25" i="7"/>
  <c r="G24" i="7"/>
  <c r="G22" i="7"/>
  <c r="G21" i="7"/>
  <c r="G20" i="7"/>
  <c r="G19" i="7"/>
  <c r="G13" i="7"/>
  <c r="G12" i="7"/>
  <c r="G11" i="7"/>
  <c r="G10" i="7"/>
  <c r="G9" i="7"/>
  <c r="G8" i="7"/>
  <c r="G39" i="7" l="1"/>
  <c r="G87" i="7"/>
  <c r="E93" i="1" l="1"/>
  <c r="D93" i="1"/>
  <c r="C93" i="1"/>
  <c r="B67" i="2" l="1"/>
  <c r="B67" i="3" s="1"/>
  <c r="B67" i="4" s="1"/>
  <c r="F67" i="1"/>
  <c r="G92" i="2" l="1"/>
  <c r="J92" i="3" s="1"/>
  <c r="K92" i="4" s="1"/>
  <c r="G91" i="2"/>
  <c r="J91" i="3" s="1"/>
  <c r="K91" i="4" s="1"/>
  <c r="G90" i="2"/>
  <c r="J90" i="3" s="1"/>
  <c r="K90" i="4" s="1"/>
  <c r="G89" i="2"/>
  <c r="J89" i="3" s="1"/>
  <c r="K89" i="4" s="1"/>
  <c r="G88" i="2"/>
  <c r="J88" i="3" s="1"/>
  <c r="K88" i="4" s="1"/>
  <c r="G87" i="2"/>
  <c r="J87" i="3" s="1"/>
  <c r="K87" i="4" s="1"/>
  <c r="G86" i="2"/>
  <c r="J86" i="3" s="1"/>
  <c r="K86" i="4" s="1"/>
  <c r="G85" i="2"/>
  <c r="J85" i="3" s="1"/>
  <c r="K85" i="4" s="1"/>
  <c r="G84" i="2"/>
  <c r="J84" i="3" s="1"/>
  <c r="K84" i="4" s="1"/>
  <c r="G83" i="2"/>
  <c r="J83" i="3" s="1"/>
  <c r="K83" i="4" s="1"/>
  <c r="G82" i="2"/>
  <c r="J82" i="3" s="1"/>
  <c r="K82" i="4" s="1"/>
  <c r="G81" i="2"/>
  <c r="J81" i="3" s="1"/>
  <c r="K81" i="4" s="1"/>
  <c r="G80" i="2"/>
  <c r="J80" i="3" s="1"/>
  <c r="K80" i="4" s="1"/>
  <c r="G79" i="2"/>
  <c r="J79" i="3" s="1"/>
  <c r="K79" i="4" s="1"/>
  <c r="G78" i="2"/>
  <c r="J78" i="3" s="1"/>
  <c r="K78" i="4" s="1"/>
  <c r="G77" i="2"/>
  <c r="J77" i="3" s="1"/>
  <c r="K77" i="4" s="1"/>
  <c r="G76" i="2"/>
  <c r="J76" i="3" s="1"/>
  <c r="K76" i="4" s="1"/>
  <c r="G75" i="2"/>
  <c r="J75" i="3" s="1"/>
  <c r="K75" i="4" s="1"/>
  <c r="G74" i="2"/>
  <c r="J74" i="3" s="1"/>
  <c r="K74" i="4" s="1"/>
  <c r="G73" i="2"/>
  <c r="J73" i="3" s="1"/>
  <c r="K73" i="4" s="1"/>
  <c r="G72" i="2"/>
  <c r="J72" i="3" s="1"/>
  <c r="K72" i="4" s="1"/>
  <c r="G71" i="2"/>
  <c r="J71" i="3" s="1"/>
  <c r="K71" i="4" s="1"/>
  <c r="G70" i="2"/>
  <c r="J70" i="3" s="1"/>
  <c r="K70" i="4" s="1"/>
  <c r="G69" i="2"/>
  <c r="J69" i="3" s="1"/>
  <c r="K69" i="4" s="1"/>
  <c r="G68" i="2"/>
  <c r="J68" i="3" s="1"/>
  <c r="K68" i="4" s="1"/>
  <c r="G67" i="2"/>
  <c r="J67" i="3" s="1"/>
  <c r="K67" i="4" s="1"/>
  <c r="G62" i="2"/>
  <c r="J62" i="3" s="1"/>
  <c r="K62" i="4" s="1"/>
  <c r="G61" i="2"/>
  <c r="J61" i="3" s="1"/>
  <c r="K61" i="4" s="1"/>
  <c r="G60" i="2"/>
  <c r="J60" i="3" s="1"/>
  <c r="K60" i="4" s="1"/>
  <c r="G58" i="2"/>
  <c r="J58" i="3" s="1"/>
  <c r="K58" i="4" s="1"/>
  <c r="G57" i="2"/>
  <c r="J57" i="3" s="1"/>
  <c r="K57" i="4" s="1"/>
  <c r="G56" i="2"/>
  <c r="J56" i="3" s="1"/>
  <c r="K56" i="4" s="1"/>
  <c r="G55" i="2"/>
  <c r="J55" i="3" s="1"/>
  <c r="K55" i="4" s="1"/>
  <c r="G49" i="2"/>
  <c r="J49" i="3" s="1"/>
  <c r="K49" i="4" s="1"/>
  <c r="G48" i="2"/>
  <c r="J48" i="3" s="1"/>
  <c r="K48" i="4" s="1"/>
  <c r="G47" i="2"/>
  <c r="J47" i="3" s="1"/>
  <c r="K47" i="4" s="1"/>
  <c r="G46" i="2"/>
  <c r="J46" i="3" s="1"/>
  <c r="K46" i="4" s="1"/>
  <c r="G43" i="2"/>
  <c r="J43" i="3" s="1"/>
  <c r="K43" i="4" s="1"/>
  <c r="G42" i="2"/>
  <c r="J42" i="3" s="1"/>
  <c r="K42" i="4" s="1"/>
  <c r="G41" i="2"/>
  <c r="J41" i="3" s="1"/>
  <c r="K41" i="4" s="1"/>
  <c r="G40" i="2"/>
  <c r="J40" i="3" s="1"/>
  <c r="K40" i="4" s="1"/>
  <c r="G39" i="2"/>
  <c r="J39" i="3" s="1"/>
  <c r="K39" i="4" s="1"/>
  <c r="G36" i="2"/>
  <c r="J36" i="3" s="1"/>
  <c r="K36" i="4" s="1"/>
  <c r="G35" i="2"/>
  <c r="J35" i="3" s="1"/>
  <c r="K35" i="4" s="1"/>
  <c r="G34" i="2"/>
  <c r="J34" i="3" s="1"/>
  <c r="K34" i="4" s="1"/>
  <c r="G33" i="2"/>
  <c r="J33" i="3" s="1"/>
  <c r="K33" i="4" s="1"/>
  <c r="G32" i="2"/>
  <c r="J32" i="3" s="1"/>
  <c r="K32" i="4" s="1"/>
  <c r="G31" i="2"/>
  <c r="J31" i="3" s="1"/>
  <c r="K31" i="4" s="1"/>
  <c r="G30" i="2"/>
  <c r="J30" i="3" s="1"/>
  <c r="K30" i="4" s="1"/>
  <c r="G27" i="2"/>
  <c r="J27" i="3" s="1"/>
  <c r="K27" i="4" s="1"/>
  <c r="G26" i="2"/>
  <c r="J26" i="3" s="1"/>
  <c r="K26" i="4" s="1"/>
  <c r="G25" i="2"/>
  <c r="J25" i="3" s="1"/>
  <c r="K25" i="4" s="1"/>
  <c r="G24" i="2"/>
  <c r="J24" i="3" s="1"/>
  <c r="K24" i="4" s="1"/>
  <c r="G23" i="2"/>
  <c r="J23" i="3" s="1"/>
  <c r="K23" i="4" s="1"/>
  <c r="G20" i="2"/>
  <c r="J20" i="3" s="1"/>
  <c r="K20" i="4" s="1"/>
  <c r="G19" i="2"/>
  <c r="J19" i="3" s="1"/>
  <c r="K19" i="4" s="1"/>
  <c r="G18" i="2"/>
  <c r="J18" i="3" s="1"/>
  <c r="K18" i="4" s="1"/>
  <c r="G17" i="2"/>
  <c r="J17" i="3" s="1"/>
  <c r="K17" i="4" s="1"/>
  <c r="G16" i="2"/>
  <c r="J16" i="3" s="1"/>
  <c r="K16" i="4" s="1"/>
  <c r="B20" i="2" l="1"/>
  <c r="B19" i="2"/>
  <c r="B18" i="2"/>
  <c r="B18" i="3" s="1"/>
  <c r="B18" i="4" s="1"/>
  <c r="B17" i="2"/>
  <c r="B17" i="3" s="1"/>
  <c r="B17" i="4" s="1"/>
  <c r="B16" i="2"/>
  <c r="B16" i="3" s="1"/>
  <c r="B16" i="4" s="1"/>
  <c r="B20" i="3"/>
  <c r="B20" i="4" s="1"/>
  <c r="E9" i="4" l="1"/>
  <c r="E7" i="4"/>
  <c r="D9" i="4"/>
  <c r="D7" i="4"/>
  <c r="C9" i="4"/>
  <c r="C7" i="4"/>
  <c r="E163" i="1"/>
  <c r="D163" i="1"/>
  <c r="C163" i="1"/>
  <c r="E144" i="1"/>
  <c r="C144" i="1"/>
  <c r="D144" i="1"/>
  <c r="C63" i="1"/>
  <c r="C21" i="1"/>
  <c r="C21" i="2" s="1"/>
  <c r="E21" i="1"/>
  <c r="E21" i="4" s="1"/>
  <c r="D21" i="1"/>
  <c r="D21" i="3" s="1"/>
  <c r="D21" i="2"/>
  <c r="E21" i="2"/>
  <c r="E21" i="3"/>
  <c r="F21" i="3"/>
  <c r="F21" i="4"/>
  <c r="C28" i="1"/>
  <c r="F20" i="1"/>
  <c r="D144" i="2" l="1"/>
  <c r="E144" i="2"/>
  <c r="D107" i="2"/>
  <c r="E107" i="2"/>
  <c r="F63" i="3" l="1"/>
  <c r="H63" i="3"/>
  <c r="I63" i="4"/>
  <c r="F63" i="2"/>
  <c r="I163" i="4" l="1"/>
  <c r="H163" i="4"/>
  <c r="G163" i="4"/>
  <c r="F163" i="4"/>
  <c r="I155" i="4"/>
  <c r="H155" i="4"/>
  <c r="G155" i="4"/>
  <c r="F155" i="4"/>
  <c r="I119" i="4"/>
  <c r="H119" i="4"/>
  <c r="G119" i="4"/>
  <c r="F119" i="4"/>
  <c r="H163" i="3"/>
  <c r="G163" i="3"/>
  <c r="F163" i="3"/>
  <c r="E163" i="3"/>
  <c r="H155" i="3"/>
  <c r="G155" i="3"/>
  <c r="F155" i="3"/>
  <c r="E155" i="3"/>
  <c r="H119" i="3"/>
  <c r="G119" i="3"/>
  <c r="F119" i="3"/>
  <c r="E119" i="3"/>
  <c r="E155" i="1"/>
  <c r="D155" i="1"/>
  <c r="C155" i="1"/>
  <c r="E119" i="1"/>
  <c r="D119" i="1"/>
  <c r="C119" i="1"/>
  <c r="F163" i="2"/>
  <c r="E163" i="2"/>
  <c r="D163" i="2"/>
  <c r="F155" i="2"/>
  <c r="E155" i="2"/>
  <c r="D155" i="2"/>
  <c r="F119" i="2"/>
  <c r="E119" i="2"/>
  <c r="D119" i="2"/>
  <c r="E163" i="4" l="1"/>
  <c r="D163" i="4"/>
  <c r="E155" i="4"/>
  <c r="D155" i="4"/>
  <c r="E119" i="4"/>
  <c r="D119" i="4"/>
  <c r="D63" i="4"/>
  <c r="D163" i="3"/>
  <c r="C163" i="3"/>
  <c r="C163" i="4" s="1"/>
  <c r="D155" i="3"/>
  <c r="C155" i="3"/>
  <c r="C155" i="4" s="1"/>
  <c r="D119" i="3"/>
  <c r="C119" i="3"/>
  <c r="C119" i="4" s="1"/>
  <c r="C63" i="3"/>
  <c r="C63" i="4" s="1"/>
  <c r="C170" i="2"/>
  <c r="C163" i="2"/>
  <c r="C155" i="2"/>
  <c r="C119" i="2"/>
  <c r="C63" i="2"/>
  <c r="C28" i="2"/>
  <c r="B162" i="2"/>
  <c r="B162" i="3" s="1"/>
  <c r="B162" i="4" s="1"/>
  <c r="B161" i="2"/>
  <c r="B161" i="3" s="1"/>
  <c r="B161" i="4" s="1"/>
  <c r="B159" i="2"/>
  <c r="B159" i="3" s="1"/>
  <c r="B159" i="4" s="1"/>
  <c r="B153" i="2"/>
  <c r="B153" i="3" s="1"/>
  <c r="B153" i="4" s="1"/>
  <c r="B154" i="2"/>
  <c r="B154" i="3" s="1"/>
  <c r="B154" i="4" s="1"/>
  <c r="B152" i="2"/>
  <c r="B152" i="3" s="1"/>
  <c r="B152" i="4" s="1"/>
  <c r="B149" i="2"/>
  <c r="B149" i="3" s="1"/>
  <c r="B149" i="4" s="1"/>
  <c r="B150" i="2"/>
  <c r="B150" i="3" s="1"/>
  <c r="B150" i="4" s="1"/>
  <c r="B148" i="2"/>
  <c r="B148" i="3" s="1"/>
  <c r="B148" i="4" s="1"/>
  <c r="B143" i="2"/>
  <c r="B143" i="3" s="1"/>
  <c r="B143" i="4" s="1"/>
  <c r="B142" i="2"/>
  <c r="B142" i="3" s="1"/>
  <c r="B142" i="4" s="1"/>
  <c r="B141" i="2"/>
  <c r="B141" i="3" s="1"/>
  <c r="B141" i="4" s="1"/>
  <c r="B139" i="2"/>
  <c r="B139" i="3" s="1"/>
  <c r="B139" i="4" s="1"/>
  <c r="B138" i="2"/>
  <c r="B138" i="3" s="1"/>
  <c r="B138" i="4" s="1"/>
  <c r="B137" i="2"/>
  <c r="B137" i="3" s="1"/>
  <c r="B137" i="4" s="1"/>
  <c r="B135" i="2"/>
  <c r="B135" i="3" s="1"/>
  <c r="B135" i="4" s="1"/>
  <c r="B134" i="2"/>
  <c r="B134" i="3" s="1"/>
  <c r="B134" i="4" s="1"/>
  <c r="B133" i="2"/>
  <c r="B133" i="3" s="1"/>
  <c r="B133" i="4" s="1"/>
  <c r="B131" i="2"/>
  <c r="B131" i="3" s="1"/>
  <c r="B131" i="4" s="1"/>
  <c r="B130" i="2"/>
  <c r="B130" i="3" s="1"/>
  <c r="B130" i="4" s="1"/>
  <c r="B129" i="2"/>
  <c r="B129" i="3" s="1"/>
  <c r="B129" i="4" s="1"/>
  <c r="B127" i="2"/>
  <c r="B127" i="3" s="1"/>
  <c r="B127" i="4" s="1"/>
  <c r="B126" i="2"/>
  <c r="B126" i="3" s="1"/>
  <c r="B126" i="4" s="1"/>
  <c r="B125" i="2"/>
  <c r="B125" i="3" s="1"/>
  <c r="B125" i="4" s="1"/>
  <c r="B116" i="2"/>
  <c r="B116" i="3" s="1"/>
  <c r="B116" i="4" s="1"/>
  <c r="B117" i="2"/>
  <c r="B117" i="3" s="1"/>
  <c r="B117" i="4" s="1"/>
  <c r="B118" i="2"/>
  <c r="B118" i="3" s="1"/>
  <c r="B118" i="4" s="1"/>
  <c r="B115" i="2"/>
  <c r="B115" i="3" s="1"/>
  <c r="B115" i="4" s="1"/>
  <c r="B105" i="2"/>
  <c r="B105" i="3" s="1"/>
  <c r="B105" i="4" s="1"/>
  <c r="B106" i="2"/>
  <c r="B106" i="3" s="1"/>
  <c r="B106" i="4" s="1"/>
  <c r="B104" i="2"/>
  <c r="B104" i="3" s="1"/>
  <c r="B104" i="4" s="1"/>
  <c r="B68" i="2"/>
  <c r="B68" i="3" s="1"/>
  <c r="B68" i="4" s="1"/>
  <c r="B69" i="2"/>
  <c r="B69" i="3" s="1"/>
  <c r="B69" i="4" s="1"/>
  <c r="B70" i="2"/>
  <c r="B70" i="3" s="1"/>
  <c r="B70" i="4" s="1"/>
  <c r="B71" i="2"/>
  <c r="B71" i="3" s="1"/>
  <c r="B71" i="4" s="1"/>
  <c r="B72" i="2"/>
  <c r="B72" i="3" s="1"/>
  <c r="B72" i="4" s="1"/>
  <c r="B73" i="2"/>
  <c r="B73" i="3" s="1"/>
  <c r="B73" i="4" s="1"/>
  <c r="B74" i="2"/>
  <c r="B74" i="3" s="1"/>
  <c r="B74" i="4" s="1"/>
  <c r="B75" i="2"/>
  <c r="B75" i="3" s="1"/>
  <c r="B75" i="4" s="1"/>
  <c r="B76" i="2"/>
  <c r="B76" i="3" s="1"/>
  <c r="B76" i="4" s="1"/>
  <c r="B77" i="2"/>
  <c r="B77" i="3" s="1"/>
  <c r="B77" i="4" s="1"/>
  <c r="B78" i="2"/>
  <c r="B78" i="3" s="1"/>
  <c r="B78" i="4" s="1"/>
  <c r="B79" i="2"/>
  <c r="B79" i="3" s="1"/>
  <c r="B79" i="4" s="1"/>
  <c r="B80" i="2"/>
  <c r="B80" i="3" s="1"/>
  <c r="B80" i="4" s="1"/>
  <c r="B81" i="2"/>
  <c r="B81" i="3" s="1"/>
  <c r="B81" i="4" s="1"/>
  <c r="B82" i="2"/>
  <c r="B82" i="3" s="1"/>
  <c r="B82" i="4" s="1"/>
  <c r="B83" i="2"/>
  <c r="B83" i="3" s="1"/>
  <c r="B83" i="4" s="1"/>
  <c r="B84" i="2"/>
  <c r="B84" i="3" s="1"/>
  <c r="B84" i="4" s="1"/>
  <c r="B85" i="2"/>
  <c r="B85" i="3" s="1"/>
  <c r="B85" i="4" s="1"/>
  <c r="B86" i="2"/>
  <c r="B86" i="3" s="1"/>
  <c r="B86" i="4" s="1"/>
  <c r="B87" i="2"/>
  <c r="B87" i="3" s="1"/>
  <c r="B87" i="4" s="1"/>
  <c r="B88" i="2"/>
  <c r="B88" i="3" s="1"/>
  <c r="B88" i="4" s="1"/>
  <c r="B89" i="2"/>
  <c r="B89" i="3" s="1"/>
  <c r="B89" i="4" s="1"/>
  <c r="B90" i="2"/>
  <c r="B90" i="3" s="1"/>
  <c r="B90" i="4" s="1"/>
  <c r="B91" i="2"/>
  <c r="B91" i="3" s="1"/>
  <c r="B91" i="4" s="1"/>
  <c r="B92" i="2"/>
  <c r="B92" i="3" s="1"/>
  <c r="B92" i="4" s="1"/>
  <c r="B62" i="2"/>
  <c r="B62" i="3" s="1"/>
  <c r="B62" i="4" s="1"/>
  <c r="B61" i="2"/>
  <c r="B61" i="3" s="1"/>
  <c r="B61" i="4" s="1"/>
  <c r="B60" i="2"/>
  <c r="B60" i="3" s="1"/>
  <c r="B60" i="4" s="1"/>
  <c r="B47" i="2"/>
  <c r="B47" i="3" s="1"/>
  <c r="B47" i="4" s="1"/>
  <c r="B48" i="2"/>
  <c r="B48" i="3" s="1"/>
  <c r="B48" i="4" s="1"/>
  <c r="B49" i="2"/>
  <c r="B49" i="3" s="1"/>
  <c r="B49" i="4" s="1"/>
  <c r="B46" i="2"/>
  <c r="B46" i="3" s="1"/>
  <c r="B46" i="4" s="1"/>
  <c r="B40" i="2"/>
  <c r="B40" i="3" s="1"/>
  <c r="B40" i="4" s="1"/>
  <c r="B41" i="2"/>
  <c r="B41" i="3" s="1"/>
  <c r="B41" i="4" s="1"/>
  <c r="B42" i="2"/>
  <c r="B42" i="3" s="1"/>
  <c r="B42" i="4" s="1"/>
  <c r="B43" i="2"/>
  <c r="B43" i="3" s="1"/>
  <c r="B43" i="4" s="1"/>
  <c r="B39" i="2"/>
  <c r="B39" i="3" s="1"/>
  <c r="B39" i="4" s="1"/>
  <c r="B31" i="2"/>
  <c r="B31" i="3" s="1"/>
  <c r="B31" i="4" s="1"/>
  <c r="B32" i="2"/>
  <c r="B32" i="3" s="1"/>
  <c r="B32" i="4" s="1"/>
  <c r="B33" i="2"/>
  <c r="B33" i="3" s="1"/>
  <c r="B33" i="4" s="1"/>
  <c r="B34" i="2"/>
  <c r="B34" i="3" s="1"/>
  <c r="B34" i="4" s="1"/>
  <c r="B35" i="2"/>
  <c r="B35" i="3" s="1"/>
  <c r="B35" i="4" s="1"/>
  <c r="B36" i="2"/>
  <c r="B36" i="3" s="1"/>
  <c r="B36" i="4" s="1"/>
  <c r="B30" i="2"/>
  <c r="B30" i="3" s="1"/>
  <c r="B30" i="4" s="1"/>
  <c r="B24" i="2"/>
  <c r="B24" i="3" s="1"/>
  <c r="B24" i="4" s="1"/>
  <c r="B25" i="2"/>
  <c r="B25" i="3" s="1"/>
  <c r="B25" i="4" s="1"/>
  <c r="B26" i="2"/>
  <c r="B26" i="3" s="1"/>
  <c r="B26" i="4" s="1"/>
  <c r="B27" i="2"/>
  <c r="B27" i="3" s="1"/>
  <c r="B27" i="4" s="1"/>
  <c r="F24" i="1"/>
  <c r="B23" i="2"/>
  <c r="B23" i="3" s="1"/>
  <c r="B23" i="4" s="1"/>
  <c r="B19" i="3"/>
  <c r="B19" i="4" s="1"/>
  <c r="J119" i="4" l="1"/>
  <c r="I155" i="3"/>
  <c r="J63" i="4"/>
  <c r="I63" i="3"/>
  <c r="J163" i="4"/>
  <c r="J155" i="4"/>
  <c r="I163" i="3"/>
  <c r="I119" i="3"/>
  <c r="F98" i="2"/>
  <c r="E98" i="2"/>
  <c r="D98" i="2"/>
  <c r="C98" i="2"/>
  <c r="I21" i="4" l="1"/>
  <c r="H21" i="4"/>
  <c r="G21" i="4"/>
  <c r="H21" i="3"/>
  <c r="G21" i="3"/>
  <c r="F21" i="2"/>
  <c r="C21" i="3" s="1"/>
  <c r="C21" i="4" s="1"/>
  <c r="E170" i="4"/>
  <c r="D170" i="4"/>
  <c r="D170" i="3"/>
  <c r="C170" i="3"/>
  <c r="I170" i="3" s="1"/>
  <c r="F170" i="1"/>
  <c r="I21" i="3" l="1"/>
  <c r="D21" i="4"/>
  <c r="J21" i="4"/>
  <c r="C170" i="4"/>
  <c r="I144" i="4"/>
  <c r="H144" i="4"/>
  <c r="G144" i="4"/>
  <c r="F144" i="4"/>
  <c r="I107" i="4"/>
  <c r="H107" i="4"/>
  <c r="G107" i="4"/>
  <c r="F107" i="4"/>
  <c r="G98" i="4"/>
  <c r="I93" i="4"/>
  <c r="H93" i="4"/>
  <c r="G93" i="4"/>
  <c r="F93" i="4"/>
  <c r="H63" i="4"/>
  <c r="G63" i="4"/>
  <c r="F63" i="4"/>
  <c r="J59" i="4"/>
  <c r="I50" i="4"/>
  <c r="H50" i="4"/>
  <c r="G50" i="4"/>
  <c r="F50" i="4"/>
  <c r="I44" i="4"/>
  <c r="H44" i="4"/>
  <c r="G44" i="4"/>
  <c r="F44" i="4"/>
  <c r="I37" i="4"/>
  <c r="H37" i="4"/>
  <c r="G37" i="4"/>
  <c r="F37" i="4"/>
  <c r="I28" i="4"/>
  <c r="H28" i="4"/>
  <c r="G28" i="4"/>
  <c r="F28" i="4"/>
  <c r="H144" i="3"/>
  <c r="D144" i="4" s="1"/>
  <c r="G144" i="3"/>
  <c r="F144" i="3"/>
  <c r="E144" i="3"/>
  <c r="H107" i="3"/>
  <c r="D107" i="4" s="1"/>
  <c r="G107" i="3"/>
  <c r="F107" i="3"/>
  <c r="E107" i="3"/>
  <c r="C98" i="3"/>
  <c r="H93" i="3"/>
  <c r="D93" i="4" s="1"/>
  <c r="G93" i="3"/>
  <c r="F93" i="3"/>
  <c r="E93" i="3"/>
  <c r="G63" i="3"/>
  <c r="E63" i="3"/>
  <c r="I59" i="3"/>
  <c r="H50" i="3"/>
  <c r="D50" i="4" s="1"/>
  <c r="G50" i="3"/>
  <c r="F50" i="3"/>
  <c r="E50" i="3"/>
  <c r="H44" i="3"/>
  <c r="D44" i="4" s="1"/>
  <c r="G44" i="3"/>
  <c r="F44" i="3"/>
  <c r="E44" i="3"/>
  <c r="H37" i="3"/>
  <c r="D37" i="4" s="1"/>
  <c r="G37" i="3"/>
  <c r="F37" i="3"/>
  <c r="E37" i="3"/>
  <c r="H28" i="3"/>
  <c r="D28" i="4" s="1"/>
  <c r="G28" i="3"/>
  <c r="F28" i="3"/>
  <c r="E28" i="3"/>
  <c r="E93" i="2"/>
  <c r="D93" i="2"/>
  <c r="E63" i="2"/>
  <c r="D63" i="2"/>
  <c r="F59" i="2"/>
  <c r="E50" i="2"/>
  <c r="D50" i="2"/>
  <c r="E44" i="2"/>
  <c r="D44" i="2"/>
  <c r="E37" i="2"/>
  <c r="D37" i="2"/>
  <c r="E28" i="2"/>
  <c r="D28" i="2"/>
  <c r="F162" i="1"/>
  <c r="F161" i="1"/>
  <c r="F159" i="1"/>
  <c r="F158" i="1"/>
  <c r="F154" i="1"/>
  <c r="F153" i="1"/>
  <c r="F152" i="1"/>
  <c r="F150" i="1"/>
  <c r="F149" i="1"/>
  <c r="F148" i="1"/>
  <c r="E144" i="4"/>
  <c r="D144" i="3"/>
  <c r="C144" i="2"/>
  <c r="F143" i="1"/>
  <c r="F142" i="1"/>
  <c r="F141" i="1"/>
  <c r="F139" i="1"/>
  <c r="F138" i="1"/>
  <c r="F137" i="1"/>
  <c r="F135" i="1"/>
  <c r="F134" i="1"/>
  <c r="F133" i="1"/>
  <c r="F131" i="1"/>
  <c r="F130" i="1"/>
  <c r="F129" i="1"/>
  <c r="F127" i="1"/>
  <c r="F126" i="1"/>
  <c r="F125" i="1"/>
  <c r="F122" i="1"/>
  <c r="F118" i="1"/>
  <c r="F117" i="1"/>
  <c r="F116" i="1"/>
  <c r="F115" i="1"/>
  <c r="F113" i="1"/>
  <c r="F112" i="1"/>
  <c r="F111" i="1"/>
  <c r="F110" i="1"/>
  <c r="E107" i="1"/>
  <c r="E107" i="4" s="1"/>
  <c r="D107" i="1"/>
  <c r="D107" i="3" s="1"/>
  <c r="C107" i="1"/>
  <c r="C107" i="2" s="1"/>
  <c r="F106" i="1"/>
  <c r="F105" i="1"/>
  <c r="F104" i="1"/>
  <c r="F102" i="1"/>
  <c r="F101" i="1"/>
  <c r="E93" i="4"/>
  <c r="D93" i="3"/>
  <c r="C93" i="2"/>
  <c r="F91" i="1"/>
  <c r="F90" i="1"/>
  <c r="F89" i="1"/>
  <c r="F88" i="1"/>
  <c r="F87" i="1"/>
  <c r="F86" i="1"/>
  <c r="F85" i="1"/>
  <c r="F84" i="1"/>
  <c r="F83" i="1"/>
  <c r="F82" i="1"/>
  <c r="F81" i="1"/>
  <c r="F80" i="1"/>
  <c r="F79" i="1"/>
  <c r="F78" i="1"/>
  <c r="F77" i="1"/>
  <c r="F76" i="1"/>
  <c r="F75" i="1"/>
  <c r="F74" i="1"/>
  <c r="F73" i="1"/>
  <c r="F72" i="1"/>
  <c r="F71" i="1"/>
  <c r="F70" i="1"/>
  <c r="F69" i="1"/>
  <c r="F68" i="1"/>
  <c r="E63" i="1"/>
  <c r="E63" i="4" s="1"/>
  <c r="D63" i="1"/>
  <c r="D63" i="3" s="1"/>
  <c r="F62" i="1"/>
  <c r="F61" i="1"/>
  <c r="F60" i="1"/>
  <c r="F59" i="1"/>
  <c r="F58" i="1"/>
  <c r="F57" i="1"/>
  <c r="F56" i="1"/>
  <c r="F55" i="1"/>
  <c r="E50" i="1"/>
  <c r="E50" i="4" s="1"/>
  <c r="D50" i="1"/>
  <c r="D50" i="3" s="1"/>
  <c r="C50" i="1"/>
  <c r="C50" i="2" s="1"/>
  <c r="F49" i="1"/>
  <c r="F48" i="1"/>
  <c r="F47" i="1"/>
  <c r="F46" i="1"/>
  <c r="E44" i="1"/>
  <c r="E44" i="4" s="1"/>
  <c r="D44" i="1"/>
  <c r="D44" i="3" s="1"/>
  <c r="C44" i="1"/>
  <c r="C44" i="2" s="1"/>
  <c r="F43" i="1"/>
  <c r="F42" i="1"/>
  <c r="F41" i="1"/>
  <c r="F40" i="1"/>
  <c r="F39" i="1"/>
  <c r="E37" i="1"/>
  <c r="E37" i="4" s="1"/>
  <c r="D37" i="1"/>
  <c r="D37" i="3" s="1"/>
  <c r="C37" i="1"/>
  <c r="C37" i="2" s="1"/>
  <c r="F36" i="1"/>
  <c r="F35" i="1"/>
  <c r="F34" i="1"/>
  <c r="F33" i="1"/>
  <c r="F32" i="1"/>
  <c r="F31" i="1"/>
  <c r="F30" i="1"/>
  <c r="E28" i="1"/>
  <c r="E28" i="4" s="1"/>
  <c r="D28" i="1"/>
  <c r="D28" i="3" s="1"/>
  <c r="F27" i="1"/>
  <c r="F26" i="1"/>
  <c r="F25" i="1"/>
  <c r="F23" i="1"/>
  <c r="F19" i="1"/>
  <c r="F18" i="1"/>
  <c r="F17" i="1"/>
  <c r="F16" i="1"/>
  <c r="F144" i="1" l="1"/>
  <c r="F93" i="1"/>
  <c r="F21" i="1"/>
  <c r="F155" i="1"/>
  <c r="F163" i="1"/>
  <c r="H51" i="4"/>
  <c r="H96" i="4" s="1"/>
  <c r="H168" i="4" s="1"/>
  <c r="F28" i="1"/>
  <c r="F51" i="3"/>
  <c r="F96" i="3" s="1"/>
  <c r="F167" i="3" s="1"/>
  <c r="E51" i="3"/>
  <c r="E96" i="3" s="1"/>
  <c r="E167" i="3" s="1"/>
  <c r="G51" i="4"/>
  <c r="G96" i="4" s="1"/>
  <c r="G167" i="4" s="1"/>
  <c r="I51" i="4"/>
  <c r="I96" i="4" s="1"/>
  <c r="F44" i="1"/>
  <c r="F63" i="1"/>
  <c r="J170" i="4"/>
  <c r="E51" i="2"/>
  <c r="E96" i="2" s="1"/>
  <c r="E167" i="2" s="1"/>
  <c r="C51" i="1"/>
  <c r="E51" i="1"/>
  <c r="F50" i="1"/>
  <c r="D51" i="1"/>
  <c r="F107" i="1"/>
  <c r="F119" i="1"/>
  <c r="F165" i="1" s="1"/>
  <c r="D165" i="1"/>
  <c r="D165" i="3" s="1"/>
  <c r="F37" i="1"/>
  <c r="E165" i="1"/>
  <c r="E165" i="4" s="1"/>
  <c r="F50" i="2"/>
  <c r="C50" i="3" s="1"/>
  <c r="D51" i="2"/>
  <c r="D96" i="2" s="1"/>
  <c r="C165" i="1"/>
  <c r="C165" i="2" s="1"/>
  <c r="E165" i="2"/>
  <c r="D165" i="2"/>
  <c r="F144" i="2"/>
  <c r="C144" i="3" s="1"/>
  <c r="F28" i="2"/>
  <c r="C28" i="3" s="1"/>
  <c r="G51" i="3"/>
  <c r="G96" i="3" s="1"/>
  <c r="F51" i="4"/>
  <c r="F96" i="4" s="1"/>
  <c r="F93" i="2"/>
  <c r="C93" i="3" s="1"/>
  <c r="H51" i="3"/>
  <c r="H96" i="3" l="1"/>
  <c r="D96" i="4" s="1"/>
  <c r="D51" i="4"/>
  <c r="I28" i="3"/>
  <c r="C28" i="4"/>
  <c r="J28" i="4" s="1"/>
  <c r="C50" i="4"/>
  <c r="J50" i="4" s="1"/>
  <c r="I50" i="3"/>
  <c r="C144" i="4"/>
  <c r="J144" i="4" s="1"/>
  <c r="I144" i="3"/>
  <c r="C93" i="4"/>
  <c r="J93" i="4" s="1"/>
  <c r="I93" i="3"/>
  <c r="D96" i="1"/>
  <c r="D51" i="3"/>
  <c r="E96" i="1"/>
  <c r="E168" i="1" s="1"/>
  <c r="E51" i="4"/>
  <c r="C96" i="1"/>
  <c r="C51" i="2"/>
  <c r="H167" i="4"/>
  <c r="G168" i="4"/>
  <c r="F168" i="3"/>
  <c r="F51" i="1"/>
  <c r="F96" i="1" s="1"/>
  <c r="F168" i="1" s="1"/>
  <c r="E168" i="2"/>
  <c r="F44" i="2"/>
  <c r="C44" i="3" s="1"/>
  <c r="E168" i="3"/>
  <c r="F37" i="2"/>
  <c r="C37" i="3" s="1"/>
  <c r="G167" i="3"/>
  <c r="G168" i="3"/>
  <c r="I168" i="4"/>
  <c r="I167" i="4"/>
  <c r="D168" i="2"/>
  <c r="D167" i="2"/>
  <c r="F107" i="2"/>
  <c r="F168" i="4"/>
  <c r="F167" i="4"/>
  <c r="H168" i="3"/>
  <c r="H167" i="3" l="1"/>
  <c r="D167" i="4" s="1"/>
  <c r="F165" i="2"/>
  <c r="C165" i="3" s="1"/>
  <c r="C107" i="3"/>
  <c r="C37" i="4"/>
  <c r="J37" i="4" s="1"/>
  <c r="I37" i="3"/>
  <c r="I44" i="3"/>
  <c r="C44" i="4"/>
  <c r="J44" i="4" s="1"/>
  <c r="C96" i="2"/>
  <c r="C168" i="2" s="1"/>
  <c r="C167" i="1"/>
  <c r="C167" i="2" s="1"/>
  <c r="C168" i="1"/>
  <c r="E167" i="1"/>
  <c r="E167" i="4" s="1"/>
  <c r="E96" i="4"/>
  <c r="E168" i="4" s="1"/>
  <c r="D167" i="1"/>
  <c r="D167" i="3" s="1"/>
  <c r="D96" i="3"/>
  <c r="D168" i="3" s="1"/>
  <c r="D168" i="1"/>
  <c r="C165" i="4"/>
  <c r="F51" i="2"/>
  <c r="F167" i="1"/>
  <c r="D168" i="4"/>
  <c r="H165" i="3"/>
  <c r="D165" i="4" s="1"/>
  <c r="G165" i="3"/>
  <c r="F165" i="3"/>
  <c r="F96" i="2" l="1"/>
  <c r="C51" i="3"/>
  <c r="C107" i="4"/>
  <c r="J107" i="4" s="1"/>
  <c r="I107" i="3"/>
  <c r="F167" i="2"/>
  <c r="C167" i="3" s="1"/>
  <c r="C96" i="3"/>
  <c r="C168" i="3" s="1"/>
  <c r="I165" i="3"/>
  <c r="F168" i="2"/>
  <c r="E165" i="3"/>
  <c r="F165" i="4"/>
  <c r="H165" i="4"/>
  <c r="G165" i="4"/>
  <c r="I165" i="4"/>
  <c r="J165" i="4" s="1"/>
  <c r="C51" i="4" l="1"/>
  <c r="J51" i="4" s="1"/>
  <c r="I51" i="3"/>
  <c r="C96" i="4"/>
  <c r="J96" i="4" s="1"/>
  <c r="J168" i="4" s="1"/>
  <c r="I96" i="3"/>
  <c r="I168" i="3" s="1"/>
  <c r="I167" i="3"/>
  <c r="C167" i="4"/>
  <c r="J167" i="4" s="1"/>
  <c r="C168" i="4" l="1"/>
</calcChain>
</file>

<file path=xl/sharedStrings.xml><?xml version="1.0" encoding="utf-8"?>
<sst xmlns="http://schemas.openxmlformats.org/spreadsheetml/2006/main" count="475" uniqueCount="414">
  <si>
    <r>
      <rPr>
        <b/>
        <sz val="11"/>
        <color theme="0"/>
        <rFont val="Arial"/>
        <family val="2"/>
      </rPr>
      <t xml:space="preserve"> Tatatirlugit ilangit turaangajut ivvit piliriatsanganut</t>
    </r>
  </si>
  <si>
    <r>
      <rPr>
        <b/>
        <sz val="11"/>
        <rFont val="Arial"/>
        <family val="2"/>
      </rPr>
      <t>Kiinaujat Atuqtutsaq Arraagu 1</t>
    </r>
  </si>
  <si>
    <r>
      <rPr>
        <b/>
        <sz val="11"/>
        <rFont val="Arial"/>
        <family val="2"/>
      </rPr>
      <t xml:space="preserve">Kiinaujat Atuqtutsaq </t>
    </r>
    <r>
      <rPr>
        <sz val="11"/>
        <rFont val="Arial"/>
        <family val="2"/>
      </rPr>
      <t xml:space="preserve">
</t>
    </r>
    <r>
      <rPr>
        <b/>
        <sz val="11"/>
        <rFont val="Arial"/>
        <family val="2"/>
      </rPr>
      <t xml:space="preserve">Arraagu 2 </t>
    </r>
    <r>
      <rPr>
        <sz val="11"/>
        <rFont val="Arial"/>
        <family val="2"/>
      </rPr>
      <t xml:space="preserve">
(pitaqaruni)</t>
    </r>
  </si>
  <si>
    <r>
      <rPr>
        <b/>
        <sz val="11"/>
        <rFont val="Arial"/>
        <family val="2"/>
      </rPr>
      <t xml:space="preserve">Kiinaujat Atuqtutsaq Arraagu 3 </t>
    </r>
    <r>
      <rPr>
        <sz val="11"/>
        <rFont val="Arial"/>
        <family val="2"/>
      </rPr>
      <t xml:space="preserve">
(pitaqaruni)</t>
    </r>
  </si>
  <si>
    <r>
      <rPr>
        <b/>
        <sz val="11"/>
        <rFont val="Arial"/>
        <family val="2"/>
      </rPr>
      <t>Katillugit Kiinaujat Atuqtutsaq Arraagulimaanut</t>
    </r>
  </si>
  <si>
    <r>
      <rPr>
        <b/>
        <sz val="11"/>
        <rFont val="Arial"/>
        <family val="2"/>
      </rPr>
      <t>Kiinaujat Atuqtutsaq Titiqqat (Naliiraarassaq)</t>
    </r>
  </si>
  <si>
    <r>
      <rPr>
        <b/>
        <sz val="11"/>
        <rFont val="Arial"/>
        <family val="2"/>
      </rPr>
      <t>Iqqanaijaqtinut akiliutiit</t>
    </r>
  </si>
  <si>
    <r>
      <rPr>
        <b/>
        <sz val="11"/>
        <rFont val="Arial"/>
        <family val="2"/>
      </rPr>
      <t xml:space="preserve">Katujjiqatigiinut: </t>
    </r>
    <r>
      <rPr>
        <b/>
        <sz val="11"/>
        <rFont val="Arial"/>
        <family val="2"/>
      </rPr>
      <t>Ilaliutigunnaqtatit akiliutiit piliriatsamut iqqanaijaqtinut, amma/uvvaluunniit sanannguaqtinut ivvit kamagijanginnik.</t>
    </r>
  </si>
  <si>
    <r>
      <rPr>
        <sz val="11"/>
        <rFont val="Arial"/>
        <family val="2"/>
      </rPr>
      <t>Ivvit ilagijatillu tutsiratuinnariaqaqtusi kiinaujarnik kajusititsinirmut uvvaluunniit namminiq akiliutinut piqataugumanirnut. Mikinniqpaaqtaqanngittuq uvvaluunniit anginiqpaamit taakkununga qatsiuninginnut akiliutinut.</t>
    </r>
  </si>
  <si>
    <r>
      <rPr>
        <b/>
        <sz val="11"/>
        <rFont val="Arial"/>
        <family val="2"/>
      </rPr>
      <t xml:space="preserve">Katillugit Pilluatat Aulatsinirmut Iqqanaijaqtiit </t>
    </r>
  </si>
  <si>
    <r>
      <rPr>
        <b/>
        <sz val="11"/>
        <rFont val="Arial"/>
        <family val="2"/>
      </rPr>
      <t>Katillugit Pilluatat Sanannguarnirmut amma Iliqqusilirinirmut Ilauqataujut</t>
    </r>
  </si>
  <si>
    <r>
      <rPr>
        <b/>
        <sz val="11"/>
        <rFont val="Arial"/>
        <family val="2"/>
      </rPr>
      <t>Katillugit Pilluatat Pijariatujunut Iqqanaijaqtiit</t>
    </r>
  </si>
  <si>
    <r>
      <rPr>
        <b/>
        <sz val="11"/>
        <rFont val="Arial"/>
        <family val="2"/>
      </rPr>
      <t>Katillugit Asingit Ilauqataujut</t>
    </r>
  </si>
  <si>
    <r>
      <rPr>
        <b/>
        <sz val="11"/>
        <rFont val="Arial"/>
        <family val="2"/>
      </rPr>
      <t>Katittugit Iqqanaijaqtinut Akiliutiit</t>
    </r>
  </si>
  <si>
    <r>
      <rPr>
        <b/>
        <sz val="11"/>
        <rFont val="Arial"/>
        <family val="2"/>
      </rPr>
      <t>Qangattautinut Akingit</t>
    </r>
  </si>
  <si>
    <r>
      <rPr>
        <sz val="11"/>
        <rFont val="Arial"/>
        <family val="2"/>
      </rPr>
      <t>Ingirrajuliriniq, qangattautiit, aullaqtitsigutiit uvvaluunniit ittirvikkannirnut</t>
    </r>
  </si>
  <si>
    <r>
      <rPr>
        <b/>
        <sz val="11"/>
        <rFont val="Arial"/>
        <family val="2"/>
      </rPr>
      <t>Asingit Qangattautinut Akingit</t>
    </r>
  </si>
  <si>
    <r>
      <rPr>
        <b/>
        <sz val="11"/>
        <rFont val="Arial"/>
        <family val="2"/>
      </rPr>
      <t>Asingit Piliriatsamut Akingit</t>
    </r>
  </si>
  <si>
    <r>
      <rPr>
        <b/>
        <sz val="11"/>
        <rFont val="Arial"/>
        <family val="2"/>
      </rPr>
      <t>Piliriatsamut Kiinaujaliangusimajut</t>
    </r>
  </si>
  <si>
    <r>
      <rPr>
        <b/>
        <sz val="11"/>
        <rFont val="Arial"/>
        <family val="2"/>
      </rPr>
      <t>Kiinaujaliangusimajut</t>
    </r>
  </si>
  <si>
    <r>
      <rPr>
        <sz val="11"/>
        <rFont val="Arial"/>
        <family val="2"/>
      </rPr>
      <t>Akiliqtaujut saqqijaaqtitsijumut uvvaluunniit tunngasaijimut</t>
    </r>
  </si>
  <si>
    <r>
      <rPr>
        <b/>
        <sz val="11"/>
        <rFont val="Arial"/>
        <family val="2"/>
      </rPr>
      <t>Asingit Pijauvalliajut Kiinaujaliangusimajut</t>
    </r>
  </si>
  <si>
    <r>
      <rPr>
        <b/>
        <sz val="11"/>
        <rFont val="Arial"/>
        <family val="2"/>
      </rPr>
      <t>Katillugit Pijauvalliajut Kiinaujaliangusimajut</t>
    </r>
  </si>
  <si>
    <r>
      <rPr>
        <b/>
        <sz val="11"/>
        <rFont val="Arial"/>
        <family val="2"/>
      </rPr>
      <t>Namminiq Kiinaujaliangusimajut</t>
    </r>
  </si>
  <si>
    <r>
      <rPr>
        <sz val="11"/>
        <rFont val="Arial"/>
        <family val="2"/>
      </rPr>
      <t>Kinaujaqaqtittijut</t>
    </r>
  </si>
  <si>
    <r>
      <rPr>
        <sz val="11"/>
        <rFont val="Arial"/>
        <family val="2"/>
      </rPr>
      <t>Tunijautuinnaqtut</t>
    </r>
  </si>
  <si>
    <r>
      <rPr>
        <sz val="11"/>
        <rFont val="Arial"/>
        <family val="2"/>
      </rPr>
      <t>Tunngavviit</t>
    </r>
  </si>
  <si>
    <r>
      <rPr>
        <b/>
        <sz val="11"/>
        <rFont val="Arial"/>
        <family val="2"/>
      </rPr>
      <t>Asingit Namminiq Kiinaujaliangusimajut</t>
    </r>
  </si>
  <si>
    <r>
      <rPr>
        <b/>
        <sz val="11"/>
        <rFont val="Arial"/>
        <family val="2"/>
      </rPr>
      <t>Katillugit Namminiq Kiinaujaliangusimajut</t>
    </r>
  </si>
  <si>
    <r>
      <rPr>
        <b/>
        <sz val="11"/>
        <rFont val="Arial"/>
        <family val="2"/>
      </rPr>
      <t>Inulimaaniinngaaqtut Kiinaujaliangusimajut</t>
    </r>
  </si>
  <si>
    <r>
      <rPr>
        <sz val="11"/>
        <rFont val="Arial"/>
        <family val="2"/>
      </rPr>
      <t>Pijunnarnirmut Ikajuqtaunirmut (tunisilutit Pijunnarnirmut Ikajuqtaunirmut pinasuarutimit)</t>
    </r>
  </si>
  <si>
    <r>
      <rPr>
        <b/>
        <sz val="11"/>
        <rFont val="Arial"/>
        <family val="2"/>
      </rPr>
      <t>Asingit Gavamatuqakkut</t>
    </r>
  </si>
  <si>
    <r>
      <rPr>
        <b/>
        <sz val="11"/>
        <rFont val="Arial"/>
        <family val="2"/>
      </rPr>
      <t>Ukiuqtaqtumi Avittuqsimajuq/Nigiani Avittuqsimajuq</t>
    </r>
  </si>
  <si>
    <r>
      <rPr>
        <b/>
        <sz val="11"/>
        <rFont val="Arial"/>
        <family val="2"/>
      </rPr>
      <t>Haammalait/Avittuqsimajut</t>
    </r>
  </si>
  <si>
    <r>
      <rPr>
        <b/>
        <sz val="11"/>
        <rFont val="Arial"/>
        <family val="2"/>
      </rPr>
      <t>Nunaqaqqaaqsimajut Gavamalirinirmut Timiquti</t>
    </r>
  </si>
  <si>
    <r>
      <rPr>
        <b/>
        <sz val="11"/>
        <rFont val="Arial"/>
        <family val="2"/>
      </rPr>
      <t>Asingit Inulimaanik Kiinaujaliangusimajut</t>
    </r>
  </si>
  <si>
    <r>
      <rPr>
        <b/>
        <sz val="11"/>
        <rFont val="Arial"/>
        <family val="2"/>
      </rPr>
      <t>Katillugit Inulimaaniinngaaqtut Kiinaujaliangusimajut</t>
    </r>
  </si>
  <si>
    <r>
      <rPr>
        <b/>
        <sz val="11"/>
        <rFont val="Arial"/>
        <family val="2"/>
      </rPr>
      <t>Tunisijumajumut Ikajurniq</t>
    </r>
  </si>
  <si>
    <r>
      <rPr>
        <b/>
        <sz val="11"/>
        <rFont val="Arial"/>
        <family val="2"/>
      </rPr>
      <t xml:space="preserve"> Ilaliutittailiguk tunisijumajumut ikarnirnimit tungaaniittumit $1,000</t>
    </r>
  </si>
  <si>
    <r>
      <rPr>
        <b/>
        <sz val="11"/>
        <rFont val="Arial"/>
        <family val="2"/>
      </rPr>
      <t>Iqqanaijaqtiit</t>
    </r>
  </si>
  <si>
    <r>
      <rPr>
        <b/>
        <sz val="11"/>
        <rFont val="Arial"/>
        <family val="2"/>
      </rPr>
      <t>Ininga/Sunakkutaat</t>
    </r>
  </si>
  <si>
    <r>
      <rPr>
        <b/>
        <sz val="11"/>
        <rFont val="Arial"/>
        <family val="2"/>
      </rPr>
      <t>Katillugit Tunisijumajumut Ikajurniq</t>
    </r>
  </si>
  <si>
    <r>
      <rPr>
        <b/>
        <sz val="11"/>
        <rFont val="Arial"/>
        <family val="2"/>
      </rPr>
      <t>Asingit Kiinaujaliangusimajut</t>
    </r>
  </si>
  <si>
    <r>
      <rPr>
        <b/>
        <sz val="11"/>
        <rFont val="Arial"/>
        <family val="2"/>
      </rPr>
      <t>Asinga</t>
    </r>
  </si>
  <si>
    <r>
      <rPr>
        <b/>
        <sz val="11"/>
        <rFont val="Arial"/>
        <family val="2"/>
      </rPr>
      <t>Katillugit Asingit Kiinaujaliangusimajut</t>
    </r>
  </si>
  <si>
    <r>
      <rPr>
        <b/>
        <sz val="11"/>
        <color theme="0"/>
        <rFont val="Arial"/>
        <family val="2"/>
      </rPr>
      <t>% Katitsugit Piliriatsamut Akingit Akiliqtaujuq Tunniqqusiarmut</t>
    </r>
  </si>
  <si>
    <r>
      <rPr>
        <b/>
        <sz val="11"/>
        <rFont val="Arial"/>
        <family val="2"/>
      </rPr>
      <t>Arraagu 1, Atullarittut</t>
    </r>
  </si>
  <si>
    <r>
      <rPr>
        <b/>
        <sz val="11"/>
        <rFont val="Arial"/>
        <family val="2"/>
      </rPr>
      <t>Kiinaujat Atuqtutsaq Arraagu 2</t>
    </r>
  </si>
  <si>
    <r>
      <rPr>
        <b/>
        <sz val="11"/>
        <rFont val="Arial"/>
        <family val="2"/>
      </rPr>
      <t>Arraagu 2, Atullarittut</t>
    </r>
  </si>
  <si>
    <r>
      <rPr>
        <b/>
        <sz val="11"/>
        <rFont val="Arial"/>
        <family val="2"/>
      </rPr>
      <t>Arraaguit 1 ammalu 2,</t>
    </r>
    <r>
      <rPr>
        <sz val="11"/>
        <rFont val="Arial"/>
        <family val="2"/>
      </rPr>
      <t xml:space="preserve">
</t>
    </r>
    <r>
      <rPr>
        <b/>
        <sz val="11"/>
        <rFont val="Arial"/>
        <family val="2"/>
      </rPr>
      <t xml:space="preserve"> Pillattaat</t>
    </r>
  </si>
  <si>
    <r>
      <rPr>
        <b/>
        <sz val="11"/>
        <rFont val="Arial"/>
        <family val="2"/>
      </rPr>
      <t>Kiinaujat Atuqtutsaq Arraagu 3</t>
    </r>
  </si>
  <si>
    <r>
      <rPr>
        <b/>
        <sz val="11"/>
        <rFont val="Arial"/>
        <family val="2"/>
      </rPr>
      <t>Arraagu 3, Atullarittut</t>
    </r>
  </si>
  <si>
    <r>
      <rPr>
        <b/>
        <sz val="11"/>
        <rFont val="Arial"/>
        <family val="2"/>
      </rPr>
      <t>Katillugit Arraagulimaat</t>
    </r>
  </si>
  <si>
    <r>
      <rPr>
        <b/>
        <sz val="12"/>
        <color theme="0"/>
        <rFont val="Arial"/>
        <family val="2"/>
      </rPr>
      <t xml:space="preserve">Piliriatsamut Ilauqataujut: </t>
    </r>
    <r>
      <rPr>
        <b/>
        <sz val="12"/>
        <color theme="0"/>
        <rFont val="Arial"/>
        <family val="2"/>
      </rPr>
      <t>Kikkut Piqataummata?</t>
    </r>
  </si>
  <si>
    <r>
      <rPr>
        <sz val="11"/>
        <color theme="1"/>
        <rFont val="Arial"/>
        <family val="2"/>
      </rPr>
      <t>Titirlugit pilluatat piqataujut ivvit piliriatsangani (iqqanaijaqtiillu), pijatsarijangit piliriatsamit, amma akiliutiit akiliqtaujut piliriatsamut.</t>
    </r>
  </si>
  <si>
    <r>
      <rPr>
        <sz val="11"/>
        <rFont val="Arial"/>
        <family val="2"/>
      </rPr>
      <t xml:space="preserve">Namminiq-nalunaiqsijunut nunaqaqqaaqsimajunut piqataujunut, titirvigilugu kippaaritturalaaq nalunairluni naliangummangaaq Allait, Inuit uvvaluunniit Allangajut. </t>
    </r>
  </si>
  <si>
    <r>
      <rPr>
        <sz val="11"/>
        <color theme="1"/>
        <rFont val="Arial"/>
        <family val="2"/>
      </rPr>
      <t>Ilaliutigunnarmijait nunalirjuaq ilagijauvinga (isumaqsuutiit).</t>
    </r>
  </si>
  <si>
    <r>
      <rPr>
        <b/>
        <sz val="11"/>
        <color theme="0"/>
        <rFont val="Arial"/>
        <family val="2"/>
      </rPr>
      <t>Atinga</t>
    </r>
  </si>
  <si>
    <r>
      <rPr>
        <b/>
        <sz val="11"/>
        <color theme="0"/>
        <rFont val="Arial"/>
        <family val="2"/>
      </rPr>
      <t>Pijatsarijangit Piliriatsamit</t>
    </r>
  </si>
  <si>
    <r>
      <rPr>
        <b/>
        <sz val="11"/>
        <color theme="0"/>
        <rFont val="Arial"/>
        <family val="2"/>
      </rPr>
      <t>Nunalirjuaq Ilagijauvinga (isumaqsunnaqtuq)</t>
    </r>
  </si>
  <si>
    <r>
      <rPr>
        <b/>
        <sz val="11"/>
        <color theme="0"/>
        <rFont val="Arial"/>
        <family val="2"/>
      </rPr>
      <t>Akiliqtaujut Piliriatsamut</t>
    </r>
  </si>
  <si>
    <r>
      <rPr>
        <sz val="11"/>
        <color theme="1"/>
        <rFont val="Arial"/>
        <family val="2"/>
      </rPr>
      <t>1. Taanna tatatirialik minalaurlugu, jagajjaiqtigiarlugu qarasaujarnut. Jagajjaiqtigunnaqtait asiani atiqarluni.</t>
    </r>
  </si>
  <si>
    <r>
      <rPr>
        <sz val="11"/>
        <color theme="1"/>
        <rFont val="Arial"/>
        <family val="2"/>
      </rPr>
      <t>Uuttuqataurasuarutiit kajusiniqatsiaruni, aturajaqtait Arraagu Nutaannguqtirinirmut sukuttianuuqtautinit atuinnautitsinirmut nutaannguriaqsimajunit kiinaujat atuqtutsanit amma qatsiullattaarninginnik ataqasiutiniarngat ivvit Tunniqqusianganut Nutaannguriaqsimajunit amma Kingulliqpaaqsiutimut Unikkaaliamut.</t>
    </r>
  </si>
  <si>
    <r>
      <rPr>
        <sz val="11"/>
        <color theme="1"/>
        <rFont val="Arial"/>
        <family val="2"/>
      </rPr>
      <t xml:space="preserve">Atuinnarillugit nalunaikkutat inuit mitsaanut piliriqataulaaqtut ivvit piliriatsangani. </t>
    </r>
  </si>
  <si>
    <r>
      <rPr>
        <b/>
        <sz val="11"/>
        <color theme="0"/>
        <rFont val="Arial"/>
        <family val="2"/>
      </rPr>
      <t>Ungasittumit Nunalimmiutaunirmut Ikajuusiatsaq (nalunairlutit Kiinaujat Atuqtutsanit amma Uigungit uuttuqataurasuarnirmut tatatirialimmit)</t>
    </r>
  </si>
  <si>
    <r>
      <rPr>
        <b/>
        <sz val="11"/>
        <rFont val="Arial"/>
        <family val="2"/>
      </rPr>
      <t>Ii/Aagga</t>
    </r>
  </si>
  <si>
    <r>
      <rPr>
        <b/>
        <sz val="11"/>
        <color theme="0"/>
        <rFont val="Arial"/>
        <family val="2"/>
      </rPr>
      <t xml:space="preserve">Allait, Inuit </t>
    </r>
    <r>
      <rPr>
        <sz val="11"/>
        <color theme="0"/>
        <rFont val="Arial"/>
        <family val="2"/>
      </rPr>
      <t xml:space="preserve">
</t>
    </r>
    <r>
      <rPr>
        <b/>
        <sz val="11"/>
        <color theme="0"/>
        <rFont val="Arial"/>
        <family val="2"/>
      </rPr>
      <t>uvvaluunniit Allangajut</t>
    </r>
  </si>
  <si>
    <r>
      <rPr>
        <b/>
        <sz val="11"/>
        <rFont val="Arial"/>
        <family val="2"/>
      </rPr>
      <t>Katillugit Pilluatat Sanannguarnirmut amma Iliqqusilirinirmut Ilauqataujut</t>
    </r>
  </si>
  <si>
    <r>
      <rPr>
        <sz val="11"/>
        <rFont val="Arial"/>
        <family val="2"/>
      </rPr>
      <t>Ullunga:</t>
    </r>
  </si>
  <si>
    <r>
      <rPr>
        <sz val="11"/>
        <color theme="1"/>
        <rFont val="Arial"/>
        <family val="2"/>
      </rPr>
      <t>2. Tatatirlugu sukuttianuuruti taiguusilik “</t>
    </r>
    <r>
      <rPr>
        <sz val="11"/>
        <color theme="3"/>
        <rFont val="Arial"/>
        <family val="2"/>
      </rPr>
      <t>B Kiinaujat Atuqtutsaq</t>
    </r>
    <r>
      <rPr>
        <sz val="11"/>
        <color theme="1"/>
        <rFont val="Arial"/>
        <family val="2"/>
      </rPr>
      <t xml:space="preserve">” </t>
    </r>
  </si>
  <si>
    <r>
      <rPr>
        <b/>
        <sz val="11"/>
        <color theme="0"/>
        <rFont val="Arial"/>
        <family val="2"/>
      </rPr>
      <t>Maligialiit tatatiriniarluni Kiinaujat Atuqtutsaq amma Uigungit titiqqat</t>
    </r>
  </si>
  <si>
    <r>
      <rPr>
        <sz val="11"/>
        <color theme="1"/>
        <rFont val="Arial"/>
        <family val="2"/>
      </rPr>
      <t>Iqqaumagiarit kiinaujat atuqtutsaq tatatirialik aaqqiumatitaujuq atuqtaugunnarluni uuttuqataurasuaqtunut ajjigiinngittunit pilirinikuujunit (iqqanaijaat) ajjigiinngittunullu qanuiliurutitsanut. Ajurnaqtuq ilaliujjinirmit nalunaijaqsimatsiaqtunit akiliutiit avittuqsimaninginnut atuni qanuiliurniujuup ajjigiinngittunut. Imaangaaq, takuniaqtutit amisunit iluliqanngittunit titikutaanit tatatirialimmik ivvit aturunnaqtanginnik nalunaiqsinirmut akiliutinit naammattunit ivvit piliriatsanganut. Niruarlutit iluliqanngittumit titikutaaqsimajumit avittuqsimajunit akinginnut turaanganiqatsiaqtumit akiliutimit, naittumit nalunaijarlugu tukisinatsiaqtumit qaujisarnirmut katimajiralaanut qaujimaniqaqtumit ivvit sananngungarusingani(nginni), akinga ililugu akiliutimut amma ilasilutit kiinaujat atuqtutsaq nalunaiqsinirmit, taimaigiaqaruvit, nalunaiqsinirmut akingani.</t>
    </r>
  </si>
  <si>
    <r>
      <rPr>
        <sz val="11"/>
        <color theme="1"/>
        <rFont val="Arial"/>
        <family val="2"/>
      </rPr>
      <t>Qaujimagit amisunit sukuttianuuqtautinik pitaqarmat mappiqtugaup ataani.</t>
    </r>
  </si>
  <si>
    <r>
      <rPr>
        <sz val="11"/>
        <color theme="1"/>
        <rFont val="Arial"/>
        <family val="2"/>
      </rPr>
      <t>Atuni sukuttianuuqtaut taakkua maligialiit ungataani ilaakkuungajumit mappiqtugaqaqtut ivvit titirarviginiaqtanginnik.</t>
    </r>
  </si>
  <si>
    <r>
      <rPr>
        <sz val="11"/>
        <color theme="1"/>
        <rFont val="Arial"/>
        <family val="2"/>
      </rPr>
      <t>Naqikkuviuk “jagajjairli,” jagajjaigajaqtatit sukuttianuuqtautiit atauttikkut.</t>
    </r>
  </si>
  <si>
    <r>
      <rPr>
        <sz val="11"/>
        <color theme="1"/>
        <rFont val="Arial"/>
        <family val="2"/>
      </rPr>
      <t>Inimit aullaqtitsilaurluti titiqqarmit ivvit uuttuqataurasuarnirmut tatatirialimmut, sukuttianuurutiliimaat atautsikkut aullaqtitausuut.</t>
    </r>
  </si>
  <si>
    <r>
      <rPr>
        <sz val="11"/>
        <rFont val="Arial"/>
        <family val="2"/>
      </rPr>
      <t xml:space="preserve"> – Ililugit kiinaujaliurutiit kiinaujat atuqtutsanit. “Katillugit Kiinaujat Atuqtutsaq Arraagulimaanut” irngiinnaq katiqsusuuq. Titiqqanit ilaliutilutit nalunairlugit naasautitit, taimaigiaqaruvit. </t>
    </r>
  </si>
  <si>
    <r>
      <rPr>
        <sz val="11"/>
        <rFont val="Arial"/>
        <family val="2"/>
      </rPr>
      <t>Nammagijausimajuq Uuttuqataurasuaqtuup Mitsaanuungajut tuttarvimmit ilaqarluni namminiq-nalunaiqsinirmit imaa:</t>
    </r>
  </si>
  <si>
    <r>
      <rPr>
        <sz val="11"/>
        <rFont val="Arial"/>
        <family val="2"/>
      </rPr>
      <t>uuttuqataugunnaqtutit taatsumunga Pijunnarnirmut Ikajuqtaunirmut ilaakkuungajumit uuttuqataurasuarutimi. Takugajaqtatit titiraqsimajut Parnasimajut Kiinaujat ilanga atuinnaujunit piliriatsanit.</t>
    </r>
  </si>
  <si>
    <r>
      <rPr>
        <b/>
        <sz val="11"/>
        <rFont val="Arial"/>
        <family val="2"/>
      </rPr>
      <t>Kajusininga, Ilaujunut Akilirialiit (ilaakkuungajunut uvvaluunniit katinngajunut)</t>
    </r>
  </si>
  <si>
    <r>
      <rPr>
        <b/>
        <sz val="11"/>
        <rFont val="Arial"/>
        <family val="2"/>
      </rPr>
      <t>Katillugit Kajusininga, Ilaujunut Akilirialiit</t>
    </r>
  </si>
  <si>
    <r>
      <rPr>
        <b/>
        <sz val="11"/>
        <rFont val="Arial"/>
        <family val="2"/>
      </rPr>
      <t xml:space="preserve">Pilluatat Aulattinirmut Iqqanaijaqtiit </t>
    </r>
    <r>
      <rPr>
        <sz val="11"/>
        <rFont val="Arial"/>
        <family val="2"/>
      </rPr>
      <t>(atuinnarilugit nalunaijaqsimaningit D Piqataujunut)</t>
    </r>
  </si>
  <si>
    <r>
      <rPr>
        <b/>
        <sz val="11"/>
        <rFont val="Arial"/>
        <family val="2"/>
      </rPr>
      <t>Pilluatat Sanannguarnirmut amma Iliqqusilirinirmut Piqataujut</t>
    </r>
    <r>
      <rPr>
        <b/>
        <sz val="11"/>
        <rFont val="Arial"/>
        <family val="2"/>
      </rPr>
      <t xml:space="preserve"> </t>
    </r>
    <r>
      <rPr>
        <sz val="11"/>
        <rFont val="Arial"/>
        <family val="2"/>
      </rPr>
      <t>(atuinnarilugit nalunaijaqsimaningit D Piqataujunut)</t>
    </r>
  </si>
  <si>
    <r>
      <rPr>
        <sz val="11"/>
        <rFont val="Arial"/>
        <family val="2"/>
      </rPr>
      <t>Iqqanaijaamut aullarniq</t>
    </r>
  </si>
  <si>
    <r>
      <rPr>
        <sz val="11"/>
        <rFont val="Arial"/>
        <family val="2"/>
      </rPr>
      <t>Puuqqainirmit amma katiqsuinirmit</t>
    </r>
  </si>
  <si>
    <r>
      <rPr>
        <b/>
        <sz val="11"/>
        <rFont val="Arial"/>
        <family val="2"/>
      </rPr>
      <t>Katillugit Qangattautinut Akingit</t>
    </r>
  </si>
  <si>
    <r>
      <rPr>
        <sz val="11"/>
        <rFont val="Arial"/>
        <family val="2"/>
      </rPr>
      <t>Pijunnarnirmut akinga: pigganirmut-turaangajut ikajurutiit amma pijitsirautiit pijaugialiit sanannguaqtinut amma sanannguaqtulirijimmarinnut piqataujunut piliriatsamut</t>
    </r>
  </si>
  <si>
    <r>
      <rPr>
        <b/>
        <sz val="11"/>
        <rFont val="Arial"/>
        <family val="2"/>
      </rPr>
      <t>Katillugit Piliriatsamut Akingit</t>
    </r>
  </si>
  <si>
    <r>
      <rPr>
        <b/>
        <sz val="11"/>
        <color theme="0"/>
        <rFont val="Arial"/>
        <family val="2"/>
      </rPr>
      <t>Katitsugit Piliriatsamut Akingit</t>
    </r>
  </si>
  <si>
    <r>
      <rPr>
        <sz val="11"/>
        <rFont val="Arial"/>
        <family val="2"/>
      </rPr>
      <t xml:space="preserve">Isirutiit niuviatsat </t>
    </r>
  </si>
  <si>
    <r>
      <rPr>
        <sz val="11"/>
        <rFont val="Arial"/>
        <family val="2"/>
      </rPr>
      <t>Kiinaujarnut piruinirmut qanuiliurutitsat</t>
    </r>
  </si>
  <si>
    <r>
      <rPr>
        <sz val="11"/>
        <rFont val="Arial"/>
        <family val="2"/>
      </rPr>
      <t>Tunniqqusiaq taatsumunga uuttuqataujumut (anginiqpaaq $300,000)</t>
    </r>
  </si>
  <si>
    <r>
      <rPr>
        <sz val="11"/>
        <rFont val="Arial"/>
        <family val="2"/>
      </rPr>
      <t>Uuttuqataujuup tunisininga</t>
    </r>
  </si>
  <si>
    <r>
      <rPr>
        <b/>
        <sz val="11"/>
        <color theme="0"/>
        <rFont val="Arial"/>
        <family val="2"/>
      </rPr>
      <t xml:space="preserve">Katittugit Piliriatsamut Kiinaujaliangusimajut </t>
    </r>
    <r>
      <rPr>
        <sz val="11"/>
        <color theme="0"/>
        <rFont val="Arial"/>
        <family val="2"/>
      </rPr>
      <t>(nalimugialiit Katittugit Piliriatsamut Akingit)</t>
    </r>
  </si>
  <si>
    <r>
      <rPr>
        <sz val="11"/>
        <color rgb="FFC00000"/>
        <rFont val="Arial"/>
        <family val="2"/>
      </rPr>
      <t>Iliurasimajatit sanimut ataaniittut sivumuarutaujut kingullirmit kiinaujat atuqtutsanit. Asijjirunnaqtatit taimaigiaqaqqat.</t>
    </r>
  </si>
  <si>
    <r>
      <rPr>
        <b/>
        <sz val="11"/>
        <rFont val="Arial"/>
        <family val="2"/>
      </rPr>
      <t xml:space="preserve">Pilluatat Pijariatujunut Iqqanaijaqtiit </t>
    </r>
    <r>
      <rPr>
        <sz val="11"/>
        <rFont val="Arial"/>
        <family val="2"/>
      </rPr>
      <t>(atuinnarilugit nalunaijaqsimaningit D Piqataujunut)</t>
    </r>
  </si>
  <si>
    <r>
      <rPr>
        <sz val="11"/>
        <rFont val="Arial"/>
        <family val="2"/>
      </rPr>
      <t>-mit</t>
    </r>
  </si>
  <si>
    <r>
      <rPr>
        <sz val="11"/>
        <rFont val="Arial"/>
        <family val="2"/>
      </rPr>
      <t>-mut</t>
    </r>
  </si>
  <si>
    <r>
      <rPr>
        <b/>
        <sz val="11"/>
        <rFont val="Arial"/>
        <family val="2"/>
      </rPr>
      <t xml:space="preserve">Kiinaujat Atuqtutsaq Arraagu 2 </t>
    </r>
    <r>
      <rPr>
        <sz val="11"/>
        <rFont val="Arial"/>
        <family val="2"/>
      </rPr>
      <t xml:space="preserve">
(pitaqaruni)</t>
    </r>
  </si>
  <si>
    <r>
      <rPr>
        <sz val="11"/>
        <color theme="1"/>
        <rFont val="Arial"/>
        <family val="2"/>
      </rPr>
      <t xml:space="preserve"> – Nalunairlugit naliat akiliutiit akiliqtaugajarmangaat tunniqqusiarmut.</t>
    </r>
  </si>
  <si>
    <r>
      <rPr>
        <sz val="11"/>
        <color theme="1"/>
        <rFont val="Arial"/>
        <family val="2"/>
      </rPr>
      <t xml:space="preserve"> – piliriatsait ilaqaruni inulimaanut qanuiliurniujunik, ilaliutilugit akingit sanannguaqtulirinirmut ilanga atuinaugunnarluni ilaujumunut Tusaanngittunut uvvaluunniit piggarutilinnut ilangani “Asingit Piliriatsamut Akingit” pigiarlugu titirarvitsamit </t>
    </r>
    <r>
      <rPr>
        <sz val="11"/>
        <color theme="3"/>
        <rFont val="Arial"/>
        <family val="2"/>
      </rPr>
      <t>65</t>
    </r>
    <r>
      <rPr>
        <sz val="11"/>
        <color theme="1"/>
        <rFont val="Arial"/>
        <family val="2"/>
      </rPr>
      <t xml:space="preserve"> tavvanngat </t>
    </r>
    <r>
      <rPr>
        <sz val="11"/>
        <color theme="3"/>
        <rFont val="Arial"/>
        <family val="2"/>
      </rPr>
      <t>B Kiinaujat Atuqtutsaq.</t>
    </r>
  </si>
  <si>
    <r>
      <rPr>
        <sz val="11"/>
        <color theme="1"/>
        <rFont val="Arial"/>
        <family val="2"/>
      </rPr>
      <t xml:space="preserve"> – Ililugu qatsiuninga Pijunnarnirmut Ikajuqtaunirmut titirarvimmit </t>
    </r>
    <r>
      <rPr>
        <sz val="11"/>
        <color theme="3"/>
        <rFont val="Arial"/>
        <family val="2"/>
      </rPr>
      <t>122.</t>
    </r>
  </si>
  <si>
    <r>
      <rPr>
        <sz val="11"/>
        <rFont val="Arial"/>
        <family val="2"/>
      </rPr>
      <t>Tunisijauguvit Pijunnarnirmut Ikajuqtaunirmut taakkununga qanuiliurutitsanut ilaqasiutigajaqtait tunijausimajuq qatsiuninga amma akinginnut taikani Nutaannguqtitsinirmit sukuttianuuqtautinit.</t>
    </r>
  </si>
  <si>
    <r>
      <rPr>
        <sz val="11"/>
        <color theme="1"/>
        <rFont val="Arial"/>
        <family val="2"/>
      </rPr>
      <t>4. Iqqaumagiarlutit jagajjaiqtikkannirlugu titiqqaq qarasaujarnut.</t>
    </r>
  </si>
  <si>
    <r>
      <rPr>
        <sz val="11"/>
        <color theme="1"/>
        <rFont val="Arial"/>
        <family val="2"/>
      </rPr>
      <t>5. Tuttarvimmut utirlutit amma inimit aullaqtillugu titiqqalimaat ivvit uuttuqataurasuarutinnut.</t>
    </r>
  </si>
  <si>
    <r>
      <rPr>
        <b/>
        <sz val="11"/>
        <rFont val="Arial"/>
        <family val="2"/>
      </rPr>
      <t xml:space="preserve">Arraagu 2 Nutaannguqtigiarlugu 1, </t>
    </r>
    <r>
      <rPr>
        <sz val="11"/>
        <rFont val="Arial"/>
        <family val="2"/>
      </rPr>
      <t>taimaigiaqaruni</t>
    </r>
  </si>
  <si>
    <r>
      <rPr>
        <b/>
        <sz val="11"/>
        <rFont val="Arial"/>
        <family val="2"/>
      </rPr>
      <t xml:space="preserve">Arraagu 2 Nutaannguqtigiarlugu 2, </t>
    </r>
    <r>
      <rPr>
        <sz val="11"/>
        <rFont val="Arial"/>
        <family val="2"/>
      </rPr>
      <t>taimaigiaqaruni</t>
    </r>
  </si>
  <si>
    <r>
      <rPr>
        <b/>
        <sz val="11"/>
        <rFont val="Arial"/>
        <family val="2"/>
      </rPr>
      <t xml:space="preserve">Arraagu 2 Nutaannguqtigiarlugu 3, </t>
    </r>
    <r>
      <rPr>
        <sz val="11"/>
        <rFont val="Arial"/>
        <family val="2"/>
      </rPr>
      <t>taimaigiaqaruni</t>
    </r>
  </si>
  <si>
    <r>
      <rPr>
        <b/>
        <sz val="11"/>
        <rFont val="Arial"/>
        <family val="2"/>
      </rPr>
      <t xml:space="preserve">Arraagu 3 Nutaannguqtigiarlugu 1, </t>
    </r>
    <r>
      <rPr>
        <sz val="11"/>
        <rFont val="Arial"/>
        <family val="2"/>
      </rPr>
      <t>taimaigiaqaruni</t>
    </r>
  </si>
  <si>
    <r>
      <rPr>
        <b/>
        <sz val="11"/>
        <rFont val="Arial"/>
        <family val="2"/>
      </rPr>
      <t xml:space="preserve">Arraagu 3 Nutaannguqtigiarlugu 2, </t>
    </r>
    <r>
      <rPr>
        <sz val="11"/>
        <rFont val="Arial"/>
        <family val="2"/>
      </rPr>
      <t>taimaigiaqaruni</t>
    </r>
  </si>
  <si>
    <r>
      <rPr>
        <b/>
        <sz val="11"/>
        <rFont val="Arial"/>
        <family val="2"/>
      </rPr>
      <t xml:space="preserve">Arraagu 3 Nutaannguqtigiarlugu 3, </t>
    </r>
    <r>
      <rPr>
        <sz val="11"/>
        <rFont val="Arial"/>
        <family val="2"/>
      </rPr>
      <t>taimaigiaqaruni</t>
    </r>
  </si>
  <si>
    <r>
      <rPr>
        <b/>
        <sz val="11"/>
        <rFont val="Arial"/>
        <family val="2"/>
      </rPr>
      <t xml:space="preserve">Arraagu 1 Nutaannguqtigiarlugu 2, </t>
    </r>
    <r>
      <rPr>
        <sz val="11"/>
        <rFont val="Arial"/>
        <family val="2"/>
      </rPr>
      <t>taimaigiaqaruni</t>
    </r>
  </si>
  <si>
    <r>
      <rPr>
        <b/>
        <sz val="11"/>
        <rFont val="Arial"/>
        <family val="2"/>
      </rPr>
      <t xml:space="preserve">Arraagu 1 Nutaannguqtigiarlugu 1, </t>
    </r>
    <r>
      <rPr>
        <sz val="11"/>
        <rFont val="Arial"/>
        <family val="2"/>
      </rPr>
      <t>taimaigiaqaruni</t>
    </r>
  </si>
  <si>
    <r>
      <rPr>
        <sz val="11"/>
        <rFont val="Arial"/>
        <family val="2"/>
      </rPr>
      <t>(Suurlu, sunakkutaanit amma inigijaulaaqtumit atuqtuarutiit; sananirmut/pijariatuninganut sunakkutaanut; saqqijaaqtitsinirmit amma piliriatsamit aulatsinirmit. Ilaliutilugilu inulimaanut atuinnaninganut akingit suurlu uutturarnirmut aggannut, titiraqsimajunut, tusaqsaujunik nalunaiqsimanik, asingit.)</t>
    </r>
  </si>
  <si>
    <r>
      <rPr>
        <b/>
        <sz val="11"/>
        <rFont val="Arial"/>
        <family val="2"/>
      </rPr>
      <t>Akinga akiliqtauqasiutivaa taatsumunga tunniqqusiarmut?</t>
    </r>
  </si>
  <si>
    <r>
      <rPr>
        <b/>
        <sz val="12"/>
        <color theme="0"/>
        <rFont val="Arial"/>
        <family val="2"/>
      </rPr>
      <t>Piliriatsamut Aullarniq</t>
    </r>
  </si>
  <si>
    <r>
      <rPr>
        <b/>
        <sz val="11"/>
        <color theme="0"/>
        <rFont val="Arial"/>
        <family val="2"/>
      </rPr>
      <t>Iqqanaijaamut Aullarniq</t>
    </r>
  </si>
  <si>
    <r>
      <rPr>
        <b/>
        <sz val="11"/>
        <rFont val="Arial"/>
        <family val="2"/>
      </rPr>
      <t>Nunasiutikutaaq, Vasi, Qangatasaaq, asingit</t>
    </r>
  </si>
  <si>
    <r>
      <rPr>
        <b/>
        <sz val="11"/>
        <rFont val="Arial"/>
        <family val="2"/>
      </rPr>
      <t>Amisuuningit Inuit</t>
    </r>
  </si>
  <si>
    <r>
      <rPr>
        <b/>
        <sz val="11"/>
        <rFont val="Arial"/>
        <family val="2"/>
      </rPr>
      <t>Akiliuti</t>
    </r>
  </si>
  <si>
    <r>
      <rPr>
        <b/>
        <sz val="11"/>
        <rFont val="Arial"/>
        <family val="2"/>
      </rPr>
      <t>Titiraqtaujut</t>
    </r>
  </si>
  <si>
    <r>
      <rPr>
        <b/>
        <sz val="11"/>
        <rFont val="Arial"/>
        <family val="2"/>
      </rPr>
      <t xml:space="preserve">Namminirijaujuq Nunasiuti: </t>
    </r>
    <r>
      <rPr>
        <b/>
        <sz val="11"/>
        <rFont val="Arial"/>
        <family val="2"/>
      </rPr>
      <t>Nunasiutiup Qanuittuuninga</t>
    </r>
  </si>
  <si>
    <r>
      <rPr>
        <b/>
        <sz val="11"/>
        <rFont val="Arial"/>
        <family val="2"/>
      </rPr>
      <t># kilaamita</t>
    </r>
  </si>
  <si>
    <r>
      <rPr>
        <b/>
        <sz val="11"/>
        <rFont val="Arial"/>
        <family val="2"/>
      </rPr>
      <t>Akini/kilaamitamut</t>
    </r>
  </si>
  <si>
    <r>
      <rPr>
        <b/>
        <sz val="11"/>
        <rFont val="Arial"/>
        <family val="2"/>
      </rPr>
      <t xml:space="preserve">Nunasiutimit Atuqtuarniq: </t>
    </r>
    <r>
      <rPr>
        <b/>
        <sz val="11"/>
        <rFont val="Arial"/>
        <family val="2"/>
      </rPr>
      <t>Nunasiutiup Qanuittuuninga</t>
    </r>
  </si>
  <si>
    <r>
      <rPr>
        <b/>
        <sz val="11"/>
        <rFont val="Arial"/>
        <family val="2"/>
      </rPr>
      <t>Atuqtuarnirmut Akinga</t>
    </r>
  </si>
  <si>
    <r>
      <rPr>
        <b/>
        <sz val="11"/>
        <rFont val="Arial"/>
        <family val="2"/>
      </rPr>
      <t>Uqsualuk</t>
    </r>
  </si>
  <si>
    <r>
      <rPr>
        <b/>
        <sz val="11"/>
        <rFont val="Arial"/>
        <family val="2"/>
      </rPr>
      <t>Nalliukkumaatsat</t>
    </r>
  </si>
  <si>
    <r>
      <rPr>
        <b/>
        <sz val="11"/>
        <rFont val="Arial"/>
        <family val="2"/>
      </rPr>
      <t xml:space="preserve">Asinga </t>
    </r>
  </si>
  <si>
    <r>
      <rPr>
        <b/>
        <sz val="11"/>
        <rFont val="Arial"/>
        <family val="2"/>
      </rPr>
      <t>Katittugit Iqqanaijaqtinut Qangattautiit:</t>
    </r>
  </si>
  <si>
    <r>
      <rPr>
        <b/>
        <sz val="11"/>
        <color theme="0"/>
        <rFont val="Arial"/>
        <family val="2"/>
      </rPr>
      <t>Qangattautiit, Aullaqtitsigutiit amma Ittirvikkanniit</t>
    </r>
  </si>
  <si>
    <r>
      <rPr>
        <b/>
        <sz val="11"/>
        <rFont val="Arial"/>
        <family val="2"/>
      </rPr>
      <t>Aullaqtitsigutiit, Ittirvikkannirnut (nalunairlugu)</t>
    </r>
  </si>
  <si>
    <r>
      <rPr>
        <b/>
        <sz val="11"/>
        <rFont val="Arial"/>
        <family val="2"/>
      </rPr>
      <t xml:space="preserve">Akinga </t>
    </r>
  </si>
  <si>
    <r>
      <rPr>
        <b/>
        <sz val="11"/>
        <rFont val="Arial"/>
        <family val="2"/>
      </rPr>
      <t xml:space="preserve">Katittugit Qangattautiit, Aullaqtitsigutiit amma Ittirvikkannirnut: </t>
    </r>
  </si>
  <si>
    <r>
      <rPr>
        <b/>
        <sz val="11"/>
        <color theme="0"/>
        <rFont val="Arial"/>
        <family val="2"/>
      </rPr>
      <t>Tujurmijjutitsanut amma Nirijjutitsanut</t>
    </r>
  </si>
  <si>
    <r>
      <rPr>
        <b/>
        <sz val="11"/>
        <rFont val="Arial"/>
        <family val="2"/>
      </rPr>
      <t xml:space="preserve">Pijatsarijangit </t>
    </r>
    <r>
      <rPr>
        <sz val="11"/>
        <rFont val="Arial"/>
        <family val="2"/>
      </rPr>
      <t>(suurlu sanannguaqti, mumiqti, titaqti, tukimuattitsiji, piqutiliriji, pijariatujuliriji, asingit)</t>
    </r>
  </si>
  <si>
    <r>
      <rPr>
        <b/>
        <sz val="11"/>
        <rFont val="Arial"/>
        <family val="2"/>
      </rPr>
      <t xml:space="preserve">Amisuuningit Inuit </t>
    </r>
  </si>
  <si>
    <r>
      <rPr>
        <b/>
        <sz val="11"/>
        <rFont val="Arial"/>
        <family val="2"/>
      </rPr>
      <t>Ullungit Aullaqsimaninga</t>
    </r>
  </si>
  <si>
    <r>
      <rPr>
        <b/>
        <sz val="11"/>
        <rFont val="Arial"/>
        <family val="2"/>
      </rPr>
      <t>Katittugit Tujurmijjutitsanut amma Nirijjutitsanut:</t>
    </r>
  </si>
  <si>
    <r>
      <rPr>
        <sz val="11"/>
        <color theme="1"/>
        <rFont val="Arial"/>
        <family val="2"/>
      </rPr>
      <t xml:space="preserve">Takugiaqaqtatit sukuttianuuqtautiit </t>
    </r>
    <r>
      <rPr>
        <sz val="11"/>
        <color theme="3"/>
        <rFont val="Arial"/>
        <family val="2"/>
      </rPr>
      <t>A Maligialiit, B Kiinaujat Atuqtutsaq,</t>
    </r>
    <r>
      <rPr>
        <sz val="11"/>
        <color theme="1"/>
        <rFont val="Arial"/>
        <family val="2"/>
      </rPr>
      <t xml:space="preserve"> </t>
    </r>
    <r>
      <rPr>
        <sz val="11"/>
        <color theme="3"/>
        <rFont val="Arial"/>
        <family val="2"/>
      </rPr>
      <t>C Piliriatsamut Aullarniq</t>
    </r>
    <r>
      <rPr>
        <sz val="11"/>
        <color theme="1"/>
        <rFont val="Arial"/>
        <family val="2"/>
      </rPr>
      <t xml:space="preserve"> amma </t>
    </r>
    <r>
      <rPr>
        <sz val="11"/>
        <color theme="3"/>
        <rFont val="Arial"/>
        <family val="2"/>
      </rPr>
      <t>D Piqataujut</t>
    </r>
    <r>
      <rPr>
        <sz val="11"/>
        <color theme="1"/>
        <rFont val="Arial"/>
        <family val="2"/>
      </rPr>
      <t xml:space="preserve"> uuttuqatauliruvit. </t>
    </r>
  </si>
  <si>
    <r>
      <rPr>
        <sz val="11"/>
        <color theme="1"/>
        <rFont val="Arial"/>
        <family val="2"/>
      </rPr>
      <t>2. Aturunnaruni, katiqsurlugit qangattautinut akitit aturlugu sukuttianuuruti taiguusilik “</t>
    </r>
    <r>
      <rPr>
        <sz val="11"/>
        <color theme="3"/>
        <rFont val="Arial"/>
        <family val="2"/>
      </rPr>
      <t>C Piliriatsamut Aullarniq.</t>
    </r>
    <r>
      <rPr>
        <sz val="11"/>
        <color theme="1"/>
        <rFont val="Arial"/>
        <family val="2"/>
      </rPr>
      <t>”</t>
    </r>
  </si>
  <si>
    <r>
      <rPr>
        <sz val="11"/>
        <color theme="1"/>
        <rFont val="Arial"/>
        <family val="2"/>
      </rPr>
      <t xml:space="preserve"> – Ililugit tukisigiarutitsat turaangajut qangattautiit akinginnut.</t>
    </r>
  </si>
  <si>
    <r>
      <rPr>
        <sz val="11"/>
        <color theme="1"/>
        <rFont val="Arial"/>
        <family val="2"/>
      </rPr>
      <t>3. Tatatirlugu sukuttianuuruti taiguusilik “</t>
    </r>
    <r>
      <rPr>
        <sz val="11"/>
        <color theme="3"/>
        <rFont val="Arial"/>
        <family val="2"/>
      </rPr>
      <t>D Piqataujut</t>
    </r>
    <r>
      <rPr>
        <sz val="11"/>
        <color theme="1"/>
        <rFont val="Arial"/>
        <family val="2"/>
      </rPr>
      <t>.”</t>
    </r>
  </si>
  <si>
    <r>
      <rPr>
        <sz val="11"/>
        <color theme="1"/>
        <rFont val="Arial"/>
        <family val="2"/>
      </rPr>
      <t xml:space="preserve">Nutaannguqtigunnarmijait kiinaujat atuqtutsaq titiqqangit amma, taimaigiaqaruvit, nutaannguqtigiarlugit tukisigiarutitsat taikani </t>
    </r>
    <r>
      <rPr>
        <sz val="11"/>
        <color theme="3"/>
        <rFont val="Arial"/>
        <family val="2"/>
      </rPr>
      <t>D Piqataujut</t>
    </r>
    <r>
      <rPr>
        <sz val="11"/>
        <color theme="1"/>
        <rFont val="Arial"/>
        <family val="2"/>
      </rPr>
      <t xml:space="preserve"> titirarvigilugit sivuniagut iliuralauqtarnik.</t>
    </r>
  </si>
  <si>
    <r>
      <rPr>
        <sz val="11"/>
        <color theme="1"/>
        <rFont val="Arial"/>
        <family val="2"/>
      </rPr>
      <t xml:space="preserve"> – Ililugu akingit pigganirmut-turaangajut ikajurutiit amma pijitsirautiit pijaugialiit sanannguaqtinut amma sanannguaqtulirijimmarinnut piqataujunut piliriatsamut titirarvimmit </t>
    </r>
    <r>
      <rPr>
        <sz val="11"/>
        <color theme="3"/>
        <rFont val="Arial"/>
        <family val="2"/>
      </rPr>
      <t>91</t>
    </r>
    <r>
      <rPr>
        <sz val="11"/>
        <color theme="1"/>
        <rFont val="Arial"/>
        <family val="2"/>
      </rPr>
      <t xml:space="preserve"> taikani </t>
    </r>
    <r>
      <rPr>
        <sz val="11"/>
        <color theme="3"/>
        <rFont val="Arial"/>
        <family val="2"/>
      </rPr>
      <t>E/F/G Nutaannguriaqsimajunit</t>
    </r>
    <r>
      <rPr>
        <sz val="11"/>
        <color theme="1"/>
        <rFont val="Arial"/>
        <family val="2"/>
      </rPr>
      <t>.</t>
    </r>
  </si>
  <si>
    <r>
      <rPr>
        <b/>
        <sz val="11"/>
        <rFont val="Arial"/>
        <family val="2"/>
      </rPr>
      <t>taatsumunga Arraagu 1</t>
    </r>
  </si>
  <si>
    <r>
      <rPr>
        <b/>
        <sz val="11"/>
        <rFont val="Arial"/>
        <family val="2"/>
      </rPr>
      <t>taatsumunga Arraagu 2</t>
    </r>
  </si>
  <si>
    <r>
      <rPr>
        <b/>
        <sz val="11"/>
        <rFont val="Arial"/>
        <family val="2"/>
      </rPr>
      <t>taatsumunga Arraagu 3</t>
    </r>
  </si>
  <si>
    <r>
      <rPr>
        <b/>
        <sz val="11"/>
        <rFont val="Arial"/>
        <family val="2"/>
      </rPr>
      <t>Katiqsuqsimaninga</t>
    </r>
  </si>
  <si>
    <r>
      <rPr>
        <b/>
        <sz val="11"/>
        <rFont val="Arial"/>
        <family val="2"/>
      </rPr>
      <t xml:space="preserve">Katiqsuqsimaninga, $150 atuni inummut qautamaat </t>
    </r>
  </si>
  <si>
    <r>
      <rPr>
        <sz val="8"/>
        <color theme="1"/>
        <rFont val="Arial"/>
        <family val="2"/>
      </rPr>
      <t>v.202104</t>
    </r>
  </si>
  <si>
    <r>
      <rPr>
        <sz val="8"/>
        <color theme="1"/>
        <rFont val="Arial"/>
        <family val="2"/>
      </rPr>
      <t>v.202104</t>
    </r>
  </si>
  <si>
    <r>
      <rPr>
        <sz val="11"/>
        <rFont val="Arial"/>
        <family val="2"/>
      </rPr>
      <t>Ullunga:</t>
    </r>
  </si>
  <si>
    <r>
      <rPr>
        <b/>
        <sz val="11"/>
        <rFont val="Arial"/>
        <family val="2"/>
      </rPr>
      <t>Kiinaujat Atuqtutsaq Arraagu 1</t>
    </r>
  </si>
  <si>
    <r>
      <rPr>
        <b/>
        <sz val="11"/>
        <rFont val="Arial"/>
        <family val="2"/>
      </rPr>
      <t xml:space="preserve">Kiinaujat Atuqtutsaq Arraagu 3 </t>
    </r>
    <r>
      <rPr>
        <sz val="11"/>
        <rFont val="Arial"/>
        <family val="2"/>
      </rPr>
      <t xml:space="preserve">
(pitaqaruni)</t>
    </r>
  </si>
  <si>
    <r>
      <rPr>
        <b/>
        <sz val="11"/>
        <rFont val="Arial"/>
        <family val="2"/>
      </rPr>
      <t>Katillugit Kiinaujat Atuqtutsaq Arraagulimaanut</t>
    </r>
  </si>
  <si>
    <r>
      <rPr>
        <b/>
        <sz val="11"/>
        <rFont val="Arial"/>
        <family val="2"/>
      </rPr>
      <t>Kiinaujat Atuqtutsaq Titiqqat (Naliiraarassaq)</t>
    </r>
  </si>
  <si>
    <r>
      <rPr>
        <b/>
        <sz val="11"/>
        <color theme="1"/>
        <rFont val="Arial"/>
        <family val="2"/>
      </rPr>
      <t>Katitsugit Piliriatsamut Akingit</t>
    </r>
  </si>
  <si>
    <r>
      <rPr>
        <sz val="8"/>
        <color theme="1"/>
        <rFont val="Arial"/>
        <family val="2"/>
      </rPr>
      <t>v.202104</t>
    </r>
  </si>
  <si>
    <r>
      <rPr>
        <b/>
        <sz val="11"/>
        <rFont val="Arial"/>
        <family val="2"/>
      </rPr>
      <t>Katiqsuqsimaninga</t>
    </r>
  </si>
  <si>
    <r>
      <rPr>
        <b/>
        <sz val="11"/>
        <rFont val="Arial"/>
        <family val="2"/>
      </rPr>
      <t>taatsumunga Arraagu 1</t>
    </r>
  </si>
  <si>
    <r>
      <rPr>
        <b/>
        <sz val="11"/>
        <rFont val="Arial"/>
        <family val="2"/>
      </rPr>
      <t>taatsumunga Arraagu 2</t>
    </r>
  </si>
  <si>
    <r>
      <rPr>
        <b/>
        <sz val="11"/>
        <rFont val="Arial"/>
        <family val="2"/>
      </rPr>
      <t>taatsumunga Arraagu 3</t>
    </r>
  </si>
  <si>
    <r>
      <rPr>
        <b/>
        <sz val="11"/>
        <rFont val="Arial"/>
        <family val="2"/>
      </rPr>
      <t>Titiraqtaujut</t>
    </r>
  </si>
  <si>
    <r>
      <rPr>
        <b/>
        <sz val="11"/>
        <rFont val="Arial"/>
        <family val="2"/>
      </rPr>
      <t>Katiqsuqsimaninga</t>
    </r>
  </si>
  <si>
    <r>
      <rPr>
        <b/>
        <sz val="11"/>
        <rFont val="Arial"/>
        <family val="2"/>
      </rPr>
      <t>taatsumunga Arraagu 1</t>
    </r>
  </si>
  <si>
    <r>
      <rPr>
        <b/>
        <sz val="11"/>
        <rFont val="Arial"/>
        <family val="2"/>
      </rPr>
      <t>taatsumunga Arraagu 2</t>
    </r>
  </si>
  <si>
    <r>
      <rPr>
        <b/>
        <sz val="11"/>
        <rFont val="Arial"/>
        <family val="2"/>
      </rPr>
      <t>taatsumunga Arraagu 3</t>
    </r>
  </si>
  <si>
    <r>
      <rPr>
        <b/>
        <sz val="11"/>
        <rFont val="Arial"/>
        <family val="2"/>
      </rPr>
      <t>Titiraqtaujut</t>
    </r>
  </si>
  <si>
    <r>
      <rPr>
        <b/>
        <sz val="11"/>
        <rFont val="Arial"/>
        <family val="2"/>
      </rPr>
      <t>Nalliukkumaatsat</t>
    </r>
  </si>
  <si>
    <r>
      <rPr>
        <b/>
        <sz val="11"/>
        <rFont val="Arial"/>
        <family val="2"/>
      </rPr>
      <t>Asinga</t>
    </r>
  </si>
  <si>
    <r>
      <rPr>
        <b/>
        <sz val="11"/>
        <rFont val="Arial"/>
        <family val="2"/>
      </rPr>
      <t>Katiqsuqsimaninga</t>
    </r>
  </si>
  <si>
    <r>
      <rPr>
        <b/>
        <sz val="11"/>
        <rFont val="Arial"/>
        <family val="2"/>
      </rPr>
      <t>taatsumunga Arraagu 1</t>
    </r>
  </si>
  <si>
    <r>
      <rPr>
        <b/>
        <sz val="11"/>
        <rFont val="Arial"/>
        <family val="2"/>
      </rPr>
      <t>taatsumunga Arraagu 2</t>
    </r>
  </si>
  <si>
    <r>
      <rPr>
        <b/>
        <sz val="11"/>
        <rFont val="Arial"/>
        <family val="2"/>
      </rPr>
      <t>taatsumunga Arraagu 3</t>
    </r>
  </si>
  <si>
    <r>
      <rPr>
        <b/>
        <sz val="11"/>
        <rFont val="Arial"/>
        <family val="2"/>
      </rPr>
      <t>Titiraqtaujut</t>
    </r>
  </si>
  <si>
    <r>
      <rPr>
        <b/>
        <sz val="11"/>
        <rFont val="Arial"/>
        <family val="2"/>
      </rPr>
      <t xml:space="preserve">Namminirijaujuq Nunasiuti: </t>
    </r>
    <r>
      <rPr>
        <b/>
        <sz val="11"/>
        <rFont val="Arial"/>
        <family val="2"/>
      </rPr>
      <t>Nunasiutiup Qanuittuuninga</t>
    </r>
  </si>
  <si>
    <r>
      <rPr>
        <b/>
        <sz val="11"/>
        <rFont val="Arial"/>
        <family val="2"/>
      </rPr>
      <t># kilaamita</t>
    </r>
  </si>
  <si>
    <r>
      <rPr>
        <b/>
        <sz val="11"/>
        <rFont val="Arial"/>
        <family val="2"/>
      </rPr>
      <t>Akini/kilaamitamut</t>
    </r>
  </si>
  <si>
    <r>
      <rPr>
        <b/>
        <sz val="11"/>
        <rFont val="Arial"/>
        <family val="2"/>
      </rPr>
      <t>Katiqsuqsimaninga</t>
    </r>
  </si>
  <si>
    <r>
      <rPr>
        <b/>
        <sz val="11"/>
        <rFont val="Arial"/>
        <family val="2"/>
      </rPr>
      <t>taatsumunga Arraagu 1</t>
    </r>
  </si>
  <si>
    <r>
      <rPr>
        <b/>
        <sz val="11"/>
        <rFont val="Arial"/>
        <family val="2"/>
      </rPr>
      <t>taatsumunga Arraagu 2</t>
    </r>
  </si>
  <si>
    <r>
      <rPr>
        <b/>
        <sz val="11"/>
        <rFont val="Arial"/>
        <family val="2"/>
      </rPr>
      <t>taatsumunga Arraagu 3</t>
    </r>
  </si>
  <si>
    <r>
      <rPr>
        <b/>
        <sz val="11"/>
        <rFont val="Arial"/>
        <family val="2"/>
      </rPr>
      <t>Titiraqtaujut</t>
    </r>
  </si>
  <si>
    <r>
      <rPr>
        <b/>
        <sz val="11"/>
        <rFont val="Arial"/>
        <family val="2"/>
      </rPr>
      <t xml:space="preserve">Nunasiutimit Atuqtuarniq: </t>
    </r>
    <r>
      <rPr>
        <b/>
        <sz val="11"/>
        <rFont val="Arial"/>
        <family val="2"/>
      </rPr>
      <t>Nunasiutiup Qanuittuuninga</t>
    </r>
  </si>
  <si>
    <r>
      <rPr>
        <b/>
        <sz val="11"/>
        <rFont val="Arial"/>
        <family val="2"/>
      </rPr>
      <t>Atuqtuarnirmut Akinga</t>
    </r>
  </si>
  <si>
    <r>
      <rPr>
        <b/>
        <sz val="11"/>
        <rFont val="Arial"/>
        <family val="2"/>
      </rPr>
      <t>Uqsualuk</t>
    </r>
  </si>
  <si>
    <r>
      <rPr>
        <b/>
        <sz val="11"/>
        <rFont val="Arial"/>
        <family val="2"/>
      </rPr>
      <t>Nalliukkumaatsat</t>
    </r>
  </si>
  <si>
    <r>
      <rPr>
        <b/>
        <sz val="11"/>
        <rFont val="Arial"/>
        <family val="2"/>
      </rPr>
      <t xml:space="preserve">Asinga </t>
    </r>
  </si>
  <si>
    <r>
      <rPr>
        <b/>
        <sz val="11"/>
        <rFont val="Arial"/>
        <family val="2"/>
      </rPr>
      <t>Katiqsuqsimaninga</t>
    </r>
  </si>
  <si>
    <r>
      <rPr>
        <b/>
        <sz val="11"/>
        <rFont val="Arial"/>
        <family val="2"/>
      </rPr>
      <t>taatsumunga Arraagu 1</t>
    </r>
  </si>
  <si>
    <r>
      <rPr>
        <b/>
        <sz val="11"/>
        <rFont val="Arial"/>
        <family val="2"/>
      </rPr>
      <t>taatsumunga Arraagu 2</t>
    </r>
  </si>
  <si>
    <r>
      <rPr>
        <b/>
        <sz val="11"/>
        <rFont val="Arial"/>
        <family val="2"/>
      </rPr>
      <t>taatsumunga Arraagu 3</t>
    </r>
  </si>
  <si>
    <r>
      <rPr>
        <b/>
        <sz val="11"/>
        <rFont val="Arial"/>
        <family val="2"/>
      </rPr>
      <t>Titiraqtaujut</t>
    </r>
  </si>
  <si>
    <r>
      <rPr>
        <b/>
        <sz val="11"/>
        <rFont val="Arial"/>
        <family val="2"/>
      </rPr>
      <t>taatsumunga Arraagu 1</t>
    </r>
  </si>
  <si>
    <r>
      <rPr>
        <b/>
        <sz val="11"/>
        <rFont val="Arial"/>
        <family val="2"/>
      </rPr>
      <t>taatsumunga Arraagu 2</t>
    </r>
  </si>
  <si>
    <r>
      <rPr>
        <b/>
        <sz val="11"/>
        <rFont val="Arial"/>
        <family val="2"/>
      </rPr>
      <t>taatsumunga Arraagu 3</t>
    </r>
  </si>
  <si>
    <r>
      <rPr>
        <b/>
        <sz val="11"/>
        <rFont val="Arial"/>
        <family val="2"/>
      </rPr>
      <t>Titiraqtaujut</t>
    </r>
  </si>
  <si>
    <r>
      <rPr>
        <sz val="8"/>
        <color theme="1"/>
        <rFont val="Arial"/>
        <family val="2"/>
      </rPr>
      <t>v.202104</t>
    </r>
  </si>
  <si>
    <r>
      <rPr>
        <b/>
        <sz val="11"/>
        <color theme="0"/>
        <rFont val="Arial"/>
        <family val="2"/>
      </rPr>
      <t>Ii/Aagga</t>
    </r>
  </si>
  <si>
    <r>
      <rPr>
        <sz val="8"/>
        <color theme="1"/>
        <rFont val="Arial"/>
        <family val="2"/>
      </rPr>
      <t>v.202104</t>
    </r>
  </si>
  <si>
    <r>
      <rPr>
        <b/>
        <sz val="11"/>
        <color theme="0"/>
        <rFont val="Arial"/>
        <family val="2"/>
      </rPr>
      <t xml:space="preserve"> Tatatirlugit ilangit turaangajut ivvit piliriatsanganut</t>
    </r>
  </si>
  <si>
    <r>
      <rPr>
        <b/>
        <sz val="11"/>
        <rFont val="Arial"/>
        <family val="2"/>
      </rPr>
      <t>Kiinaujat Atuqtutsaq Arraagu 1</t>
    </r>
  </si>
  <si>
    <r>
      <rPr>
        <b/>
        <sz val="11"/>
        <rFont val="Arial"/>
        <family val="2"/>
      </rPr>
      <t>Akinga akiliqtauqasiutivaa taatsumunga tunniqqusiarmut?</t>
    </r>
  </si>
  <si>
    <r>
      <rPr>
        <b/>
        <sz val="11"/>
        <rFont val="Arial"/>
        <family val="2"/>
      </rPr>
      <t>Kiinaujat Atuqtutsaq Titiqqat (Naliiraarassaq)</t>
    </r>
  </si>
  <si>
    <r>
      <rPr>
        <b/>
        <sz val="11"/>
        <rFont val="Arial"/>
        <family val="2"/>
      </rPr>
      <t>Ii/Aagga</t>
    </r>
  </si>
  <si>
    <r>
      <rPr>
        <b/>
        <sz val="11"/>
        <rFont val="Arial"/>
        <family val="2"/>
      </rPr>
      <t>Iqqanaijaqtinut akiliutiit</t>
    </r>
  </si>
  <si>
    <r>
      <rPr>
        <b/>
        <sz val="11"/>
        <rFont val="Arial"/>
        <family val="2"/>
      </rPr>
      <t xml:space="preserve">Katujjiqatigiinut: </t>
    </r>
    <r>
      <rPr>
        <b/>
        <sz val="11"/>
        <rFont val="Arial"/>
        <family val="2"/>
      </rPr>
      <t>Ilaliutigunnaqtatit akiliutiit piliriatsamut iqqanaijaqtinut, amma/uvvaluunniit sanannguaqtinut ivvit kamagijanginnik.</t>
    </r>
  </si>
  <si>
    <r>
      <rPr>
        <b/>
        <sz val="11"/>
        <rFont val="Arial"/>
        <family val="2"/>
      </rPr>
      <t>Kajusininga, Ilaujunut Akilirialiit (ilaakkuungajunut uvvaluunniit katinngajunut)</t>
    </r>
  </si>
  <si>
    <r>
      <rPr>
        <sz val="11"/>
        <rFont val="Arial"/>
        <family val="2"/>
      </rPr>
      <t>Ivvit ilagijatillu tutsiratuinnariaqaqtusi kiinaujarnik kajusititsinirmut uvvaluunniit namminiq akiliutinut piqataugumanirnut. Mikinniqpaaqtaqanngittuq uvvaluunniit anginiqpaamit taakkununga qatsiuninginnut akiliutinut.</t>
    </r>
  </si>
  <si>
    <r>
      <rPr>
        <b/>
        <sz val="11"/>
        <rFont val="Arial"/>
        <family val="2"/>
      </rPr>
      <t>Katillugit Kajusininga, Ilaujunut Akilirialiit</t>
    </r>
  </si>
  <si>
    <r>
      <rPr>
        <b/>
        <sz val="11"/>
        <rFont val="Arial"/>
        <family val="2"/>
      </rPr>
      <t xml:space="preserve">Pilluatat Aulattinirmut Iqqanaijaqtiit </t>
    </r>
    <r>
      <rPr>
        <sz val="11"/>
        <rFont val="Arial"/>
        <family val="2"/>
      </rPr>
      <t>(atuinnarilugit nalunaijaqsimaningit D Piqataujunut)</t>
    </r>
  </si>
  <si>
    <r>
      <rPr>
        <b/>
        <sz val="11"/>
        <rFont val="Arial"/>
        <family val="2"/>
      </rPr>
      <t xml:space="preserve">Katillugit Pilluatat Aulatsinirmut Iqqanaijaqtiit </t>
    </r>
  </si>
  <si>
    <r>
      <rPr>
        <b/>
        <sz val="11"/>
        <rFont val="Arial"/>
        <family val="2"/>
      </rPr>
      <t xml:space="preserve">Pilluatat Sanannguarnirmut amma Iliqqusilirinirmut Piqataujut </t>
    </r>
    <r>
      <rPr>
        <sz val="11"/>
        <rFont val="Arial"/>
        <family val="2"/>
      </rPr>
      <t>(atuinnarilugit nalunaijaqsimaningit D Piqataujunut)</t>
    </r>
  </si>
  <si>
    <r>
      <rPr>
        <b/>
        <sz val="11"/>
        <rFont val="Arial"/>
        <family val="2"/>
      </rPr>
      <t>Katillugit Pilluatat Sanannguarnirmut amma Iliqqusilirinirmut Ilauqataujut</t>
    </r>
  </si>
  <si>
    <r>
      <rPr>
        <b/>
        <sz val="11"/>
        <rFont val="Arial"/>
        <family val="2"/>
      </rPr>
      <t>Pilluatat Pijariatujunut Iqqanaijaqtiit</t>
    </r>
    <r>
      <rPr>
        <b/>
        <sz val="11"/>
        <rFont val="Arial"/>
        <family val="2"/>
      </rPr>
      <t xml:space="preserve"> </t>
    </r>
    <r>
      <rPr>
        <sz val="11"/>
        <rFont val="Arial"/>
        <family val="2"/>
      </rPr>
      <t>(atuinnarilugit nalunaijaqsimaningit D Piqataujunut)</t>
    </r>
  </si>
  <si>
    <r>
      <rPr>
        <b/>
        <sz val="11"/>
        <rFont val="Arial"/>
        <family val="2"/>
      </rPr>
      <t>Katillugit Pilluatat Pijariatujunut Iqqanaijaqtiit</t>
    </r>
  </si>
  <si>
    <r>
      <rPr>
        <b/>
        <sz val="11"/>
        <rFont val="Arial"/>
        <family val="2"/>
      </rPr>
      <t xml:space="preserve">Asingit Ilauqataujut </t>
    </r>
    <r>
      <rPr>
        <sz val="11"/>
        <rFont val="Arial"/>
        <family val="2"/>
      </rPr>
      <t>(atuinnarilugit nalunaijaqsimaningit D Piqataujunut)</t>
    </r>
  </si>
  <si>
    <r>
      <rPr>
        <b/>
        <sz val="11"/>
        <rFont val="Arial"/>
        <family val="2"/>
      </rPr>
      <t>Katillugit Asingit Ilauqataujut</t>
    </r>
  </si>
  <si>
    <r>
      <rPr>
        <b/>
        <sz val="11"/>
        <rFont val="Arial"/>
        <family val="2"/>
      </rPr>
      <t>Katittugit Iqqanaijaqtinut Akiliutiit</t>
    </r>
  </si>
  <si>
    <r>
      <rPr>
        <b/>
        <sz val="11"/>
        <rFont val="Arial"/>
        <family val="2"/>
      </rPr>
      <t>Qangattautinut Akingit</t>
    </r>
  </si>
  <si>
    <r>
      <rPr>
        <sz val="11"/>
        <rFont val="Arial"/>
        <family val="2"/>
      </rPr>
      <t>Iqqanaijaamut aullarniq</t>
    </r>
  </si>
  <si>
    <r>
      <rPr>
        <sz val="11"/>
        <rFont val="Arial"/>
        <family val="2"/>
      </rPr>
      <t>Ingirrajuliriniq, qangattautiit, aullaqtitsigutiit uvvaluunniit ittirvikkannirnut</t>
    </r>
  </si>
  <si>
    <r>
      <rPr>
        <sz val="11"/>
        <rFont val="Arial"/>
        <family val="2"/>
      </rPr>
      <t>Puuqqainirmit amma katiqsuinirmit</t>
    </r>
  </si>
  <si>
    <r>
      <rPr>
        <sz val="11"/>
        <rFont val="Arial"/>
        <family val="2"/>
      </rPr>
      <t>Tujurmijjutitsanut amma nirijjutitsanut (amisuuniqpaat $150/inummut/qautamaat)</t>
    </r>
  </si>
  <si>
    <r>
      <rPr>
        <b/>
        <sz val="11"/>
        <rFont val="Arial"/>
        <family val="2"/>
      </rPr>
      <t>Asingit Qangattautinut Akingit</t>
    </r>
  </si>
  <si>
    <r>
      <rPr>
        <b/>
        <sz val="11"/>
        <rFont val="Arial"/>
        <family val="2"/>
      </rPr>
      <t>Katillugit Qangattautinut Akingit</t>
    </r>
  </si>
  <si>
    <r>
      <rPr>
        <b/>
        <sz val="11"/>
        <rFont val="Arial"/>
        <family val="2"/>
      </rPr>
      <t>Asingit Piliriatsamut Akingit</t>
    </r>
  </si>
  <si>
    <r>
      <rPr>
        <sz val="11"/>
        <rFont val="Arial"/>
        <family val="2"/>
      </rPr>
      <t>(Suurlu, sunakkutaanit amma inigijaulaaqtumit atuqtuarutiit; sananirmut/pijariatuninganut sunakkutaanut; saqqijaaqtitsinirmit amma piliriatsamit aulatsinirmit. Ilaliutilugilu inulimaanut atuinnaninganut akingit suurlu uutturarnirmut aggannut, titiraqsimajunut, tusaqsaujunik nalunaiqsimanik, asingit.)</t>
    </r>
  </si>
  <si>
    <r>
      <rPr>
        <b/>
        <sz val="11"/>
        <rFont val="Arial"/>
        <family val="2"/>
      </rPr>
      <t>Katillugit Piliriatsamut Akingit</t>
    </r>
  </si>
  <si>
    <r>
      <rPr>
        <b/>
        <sz val="11"/>
        <color theme="0"/>
        <rFont val="Arial"/>
        <family val="2"/>
      </rPr>
      <t>Katitsugit Piliriatsamut Akingit</t>
    </r>
  </si>
  <si>
    <r>
      <rPr>
        <b/>
        <sz val="11"/>
        <rFont val="Arial"/>
        <family val="2"/>
      </rPr>
      <t>Piliriatsamut Kiinaujaliangusimajut</t>
    </r>
  </si>
  <si>
    <r>
      <rPr>
        <b/>
        <sz val="11"/>
        <rFont val="Arial"/>
        <family val="2"/>
      </rPr>
      <t>Kiinaujat Atuqtutsaq Titiqqat (Naliiraarassaq)</t>
    </r>
  </si>
  <si>
    <r>
      <rPr>
        <b/>
        <sz val="11"/>
        <rFont val="Arial"/>
        <family val="2"/>
      </rPr>
      <t>Kiinaujaliangusimajut</t>
    </r>
  </si>
  <si>
    <r>
      <rPr>
        <sz val="11"/>
        <rFont val="Arial"/>
        <family val="2"/>
      </rPr>
      <t xml:space="preserve">Isirutiit niuviatsat </t>
    </r>
  </si>
  <si>
    <r>
      <rPr>
        <sz val="11"/>
        <rFont val="Arial"/>
        <family val="2"/>
      </rPr>
      <t>Akiliqtaujut saqqijaaqtitsijumut uvvaluunniit tunngasaijimut</t>
    </r>
  </si>
  <si>
    <r>
      <rPr>
        <b/>
        <sz val="11"/>
        <rFont val="Arial"/>
        <family val="2"/>
      </rPr>
      <t>Asingit Pijauvalliajut Kiinaujaliangusimajut</t>
    </r>
  </si>
  <si>
    <r>
      <rPr>
        <b/>
        <sz val="11"/>
        <rFont val="Arial"/>
        <family val="2"/>
      </rPr>
      <t>Katillugit Pijauvalliajut Kiinaujaliangusimajut</t>
    </r>
  </si>
  <si>
    <r>
      <rPr>
        <b/>
        <sz val="11"/>
        <rFont val="Arial"/>
        <family val="2"/>
      </rPr>
      <t>Namminiq Kiinaujaliangusimajut</t>
    </r>
  </si>
  <si>
    <r>
      <rPr>
        <sz val="11"/>
        <rFont val="Arial"/>
        <family val="2"/>
      </rPr>
      <t>Kinaujaqaqtittijut</t>
    </r>
  </si>
  <si>
    <r>
      <rPr>
        <sz val="11"/>
        <rFont val="Arial"/>
        <family val="2"/>
      </rPr>
      <t>Tunijautuinnaqtut</t>
    </r>
  </si>
  <si>
    <r>
      <rPr>
        <sz val="11"/>
        <rFont val="Arial"/>
        <family val="2"/>
      </rPr>
      <t>Tunngavviit</t>
    </r>
  </si>
  <si>
    <r>
      <rPr>
        <sz val="11"/>
        <rFont val="Arial"/>
        <family val="2"/>
      </rPr>
      <t>Kiinaujarnut piruinirmut qanuiliurutitsat</t>
    </r>
  </si>
  <si>
    <r>
      <rPr>
        <b/>
        <sz val="11"/>
        <rFont val="Arial"/>
        <family val="2"/>
      </rPr>
      <t>Asingit Namminiq Kiinaujaliangusimajut</t>
    </r>
  </si>
  <si>
    <r>
      <rPr>
        <b/>
        <sz val="11"/>
        <rFont val="Arial"/>
        <family val="2"/>
      </rPr>
      <t>Katillugit Namminiq Kiinaujaliangusimajut</t>
    </r>
  </si>
  <si>
    <r>
      <rPr>
        <b/>
        <sz val="11"/>
        <rFont val="Arial"/>
        <family val="2"/>
      </rPr>
      <t>Inulimaaniinngaaqtut Kiinaujaliangusimajut</t>
    </r>
  </si>
  <si>
    <r>
      <rPr>
        <sz val="11"/>
        <rFont val="Arial"/>
        <family val="2"/>
      </rPr>
      <t>Tunniqqusiaq taatsumunga uuttuqataujumut (anginiqpaaq $300,000)</t>
    </r>
  </si>
  <si>
    <r>
      <rPr>
        <sz val="11"/>
        <rFont val="Arial"/>
        <family val="2"/>
      </rPr>
      <t>Pijunnarnirmut Ikajuqtaunirmut (tunisilutit Pijunnarnirmut Ikajuqtaunirmut pinasuarutimit)</t>
    </r>
  </si>
  <si>
    <r>
      <rPr>
        <b/>
        <sz val="11"/>
        <rFont val="Arial"/>
        <family val="2"/>
      </rPr>
      <t>Asingit Gavamatuqakkut</t>
    </r>
  </si>
  <si>
    <r>
      <rPr>
        <b/>
        <sz val="11"/>
        <rFont val="Arial"/>
        <family val="2"/>
      </rPr>
      <t>Ukiuqtaqtumi Avittuqsimajuq/Nigiani Avittuqsimajuq</t>
    </r>
  </si>
  <si>
    <r>
      <rPr>
        <b/>
        <sz val="11"/>
        <rFont val="Arial"/>
        <family val="2"/>
      </rPr>
      <t>Haammalait/Avittuqsimajut</t>
    </r>
  </si>
  <si>
    <r>
      <rPr>
        <b/>
        <sz val="11"/>
        <rFont val="Arial"/>
        <family val="2"/>
      </rPr>
      <t>Nunaqaqqaaqsimajut Gavamalirinirmut Timiquti</t>
    </r>
  </si>
  <si>
    <r>
      <rPr>
        <b/>
        <sz val="11"/>
        <rFont val="Arial"/>
        <family val="2"/>
      </rPr>
      <t>Asingit Inulimaanik Kiinaujaliangusimajut</t>
    </r>
  </si>
  <si>
    <r>
      <rPr>
        <b/>
        <sz val="11"/>
        <rFont val="Arial"/>
        <family val="2"/>
      </rPr>
      <t>Katillugit Inulimaaniinngaaqtut Kiinaujaliangusimajut</t>
    </r>
  </si>
  <si>
    <r>
      <rPr>
        <b/>
        <sz val="11"/>
        <rFont val="Arial"/>
        <family val="2"/>
      </rPr>
      <t>Tunisijumajumut Ikajurniq</t>
    </r>
  </si>
  <si>
    <r>
      <rPr>
        <b/>
        <sz val="11"/>
        <rFont val="Arial"/>
        <family val="2"/>
      </rPr>
      <t xml:space="preserve"> Ilaliutittailiguk tunisijumajumut ikarnirnimit tungaaniittumit $1,000</t>
    </r>
  </si>
  <si>
    <r>
      <rPr>
        <b/>
        <sz val="11"/>
        <rFont val="Arial"/>
        <family val="2"/>
      </rPr>
      <t>Iqqanaijaqtiit</t>
    </r>
  </si>
  <si>
    <r>
      <rPr>
        <b/>
        <sz val="11"/>
        <rFont val="Arial"/>
        <family val="2"/>
      </rPr>
      <t>Ininga/Sunakkutaat</t>
    </r>
  </si>
  <si>
    <r>
      <rPr>
        <b/>
        <sz val="11"/>
        <rFont val="Arial"/>
        <family val="2"/>
      </rPr>
      <t>Katillugit Tunisijumajumut Ikajurniq</t>
    </r>
  </si>
  <si>
    <r>
      <rPr>
        <b/>
        <sz val="11"/>
        <rFont val="Arial"/>
        <family val="2"/>
      </rPr>
      <t>Asingit Kiinaujaliangusimajut</t>
    </r>
  </si>
  <si>
    <r>
      <rPr>
        <sz val="11"/>
        <rFont val="Arial"/>
        <family val="2"/>
      </rPr>
      <t>Uuttuqataujuup tunisininga</t>
    </r>
  </si>
  <si>
    <r>
      <rPr>
        <b/>
        <sz val="11"/>
        <rFont val="Arial"/>
        <family val="2"/>
      </rPr>
      <t>Asinga</t>
    </r>
  </si>
  <si>
    <r>
      <rPr>
        <b/>
        <sz val="11"/>
        <rFont val="Arial"/>
        <family val="2"/>
      </rPr>
      <t>Katillugit Asingit Kiinaujaliangusimajut</t>
    </r>
  </si>
  <si>
    <r>
      <rPr>
        <b/>
        <sz val="11"/>
        <color theme="0"/>
        <rFont val="Arial"/>
        <family val="2"/>
      </rPr>
      <t xml:space="preserve">Katittugit Piliriatsamut Kiinaujaliangusimajut </t>
    </r>
    <r>
      <rPr>
        <sz val="11"/>
        <color theme="0"/>
        <rFont val="Arial"/>
        <family val="2"/>
      </rPr>
      <t>(nalimugialiit Katittugit Piliriatsamut Akingit)</t>
    </r>
  </si>
  <si>
    <r>
      <rPr>
        <b/>
        <sz val="11"/>
        <color theme="1"/>
        <rFont val="Arial"/>
        <family val="2"/>
      </rPr>
      <t>Katitsugit Piliriatsamut Akingit</t>
    </r>
  </si>
  <si>
    <r>
      <rPr>
        <b/>
        <sz val="11"/>
        <color theme="0"/>
        <rFont val="Arial"/>
        <family val="2"/>
      </rPr>
      <t>% Katitsugit Piliriatsamut Akingit Akiliqtaujuq Tunniqqusiarmut</t>
    </r>
  </si>
  <si>
    <r>
      <rPr>
        <b/>
        <sz val="11"/>
        <color theme="0"/>
        <rFont val="Arial"/>
        <family val="2"/>
      </rPr>
      <t>Ungasittumit Nunalimmiutaunirmut Ikajuusiatsaq (nalunairlutit Kiinaujat Atuqtutsanit amma Uigungit uuttuqataurasuarnirmut tatatirialimmit)</t>
    </r>
  </si>
  <si>
    <r>
      <rPr>
        <sz val="8"/>
        <color theme="1"/>
        <rFont val="Arial"/>
        <family val="2"/>
      </rPr>
      <t>v.202104</t>
    </r>
  </si>
  <si>
    <r>
      <rPr>
        <b/>
        <sz val="11"/>
        <color theme="0"/>
        <rFont val="Arial"/>
        <family val="2"/>
      </rPr>
      <t xml:space="preserve"> Tatatirlugit ilangit turaangajut ivvit piliriatsanganut</t>
    </r>
  </si>
  <si>
    <r>
      <rPr>
        <b/>
        <sz val="11"/>
        <rFont val="Arial"/>
        <family val="2"/>
      </rPr>
      <t>Arraagu 1, Atullarittut</t>
    </r>
  </si>
  <si>
    <r>
      <rPr>
        <b/>
        <sz val="11"/>
        <rFont val="Arial"/>
        <family val="2"/>
      </rPr>
      <t>Akinga akiliqtauqasiutivaa taatsumunga tunniqqusiarmut?</t>
    </r>
  </si>
  <si>
    <r>
      <rPr>
        <b/>
        <sz val="11"/>
        <rFont val="Arial"/>
        <family val="2"/>
      </rPr>
      <t>Kiinaujat Atuqtutsaq Titiqqat (Naliiraarassaq)</t>
    </r>
  </si>
  <si>
    <r>
      <rPr>
        <b/>
        <sz val="11"/>
        <rFont val="Arial"/>
        <family val="2"/>
      </rPr>
      <t>Ii/Aagga</t>
    </r>
  </si>
  <si>
    <r>
      <rPr>
        <b/>
        <sz val="11"/>
        <rFont val="Arial"/>
        <family val="2"/>
      </rPr>
      <t>Iqqanaijaqtinut akiliutiit</t>
    </r>
  </si>
  <si>
    <r>
      <rPr>
        <b/>
        <sz val="11"/>
        <rFont val="Arial"/>
        <family val="2"/>
      </rPr>
      <t xml:space="preserve">Katujjiqatigiinut: </t>
    </r>
    <r>
      <rPr>
        <b/>
        <sz val="11"/>
        <rFont val="Arial"/>
        <family val="2"/>
      </rPr>
      <t>Ilaliutigunnaqtatit akiliutiit piliriatsamut iqqanaijaqtinut, amma/uvvaluunniit sanannguaqtinut ivvit kamagijanginnik.</t>
    </r>
  </si>
  <si>
    <r>
      <rPr>
        <sz val="11"/>
        <rFont val="Arial"/>
        <family val="2"/>
      </rPr>
      <t>Ivvit ilagijatillu tutsiratuinnariaqaqtusi kiinaujarnik kajusititsinirmut uvvaluunniit namminiq akiliutinut piqataugumanirnut. Mikinniqpaaqtaqanngittuq uvvaluunniit anginiqpaamit taakkununga qatsiuninginnut akiliutinut.</t>
    </r>
  </si>
  <si>
    <r>
      <rPr>
        <b/>
        <sz val="11"/>
        <rFont val="Arial"/>
        <family val="2"/>
      </rPr>
      <t>Katillugit Kajusininga, Ilaujunut Akilirialiit</t>
    </r>
  </si>
  <si>
    <r>
      <rPr>
        <b/>
        <sz val="11"/>
        <rFont val="Arial"/>
        <family val="2"/>
      </rPr>
      <t xml:space="preserve">Pilluatat Aulattinirmut Iqqanaijaqtiit </t>
    </r>
    <r>
      <rPr>
        <sz val="11"/>
        <rFont val="Arial"/>
        <family val="2"/>
      </rPr>
      <t>(atuinnarilugit nalunaijaqsimaningit D Piqataujunut)</t>
    </r>
  </si>
  <si>
    <r>
      <rPr>
        <b/>
        <sz val="11"/>
        <rFont val="Arial"/>
        <family val="2"/>
      </rPr>
      <t xml:space="preserve">Katillugit Pilluatat Aulatsinirmut Iqqanaijaqtiit </t>
    </r>
  </si>
  <si>
    <r>
      <rPr>
        <b/>
        <sz val="11"/>
        <rFont val="Arial"/>
        <family val="2"/>
      </rPr>
      <t xml:space="preserve">Pilluatat Sanannguarnirmut amma Iliqqusilirinirmut Piqataujut </t>
    </r>
    <r>
      <rPr>
        <sz val="11"/>
        <rFont val="Arial"/>
        <family val="2"/>
      </rPr>
      <t>(atuinnarilugit nalunaijaqsimaningit D Piqataujunut)</t>
    </r>
  </si>
  <si>
    <r>
      <rPr>
        <b/>
        <sz val="11"/>
        <rFont val="Arial"/>
        <family val="2"/>
      </rPr>
      <t>Katillugit Pilluatat Pijariatujunut Iqqanaijaqtiit</t>
    </r>
  </si>
  <si>
    <r>
      <rPr>
        <b/>
        <sz val="11"/>
        <rFont val="Arial"/>
        <family val="2"/>
      </rPr>
      <t xml:space="preserve">Asingit Ilauqataujut </t>
    </r>
    <r>
      <rPr>
        <sz val="11"/>
        <rFont val="Arial"/>
        <family val="2"/>
      </rPr>
      <t>(atuinnarilugit nalunaijaqsimaningit D Piqataujunut)</t>
    </r>
  </si>
  <si>
    <r>
      <rPr>
        <b/>
        <sz val="11"/>
        <rFont val="Arial"/>
        <family val="2"/>
      </rPr>
      <t>Katillugit Asingit Ilauqataujut</t>
    </r>
  </si>
  <si>
    <r>
      <rPr>
        <b/>
        <sz val="11"/>
        <rFont val="Arial"/>
        <family val="2"/>
      </rPr>
      <t>Katittugit Iqqanaijaqtinut Akiliutiit</t>
    </r>
  </si>
  <si>
    <r>
      <rPr>
        <b/>
        <sz val="11"/>
        <rFont val="Arial"/>
        <family val="2"/>
      </rPr>
      <t>Qangattautinut Akingit</t>
    </r>
  </si>
  <si>
    <r>
      <rPr>
        <sz val="11"/>
        <rFont val="Arial"/>
        <family val="2"/>
      </rPr>
      <t>Iqqanaijaamut aullarniq</t>
    </r>
  </si>
  <si>
    <r>
      <rPr>
        <sz val="11"/>
        <rFont val="Arial"/>
        <family val="2"/>
      </rPr>
      <t>Ingirrajuliriniq, qangattautiit, aullaqtitsigutiit uvvaluunniit ittirvikkannirnut</t>
    </r>
  </si>
  <si>
    <r>
      <rPr>
        <sz val="11"/>
        <rFont val="Arial"/>
        <family val="2"/>
      </rPr>
      <t>Puuqqainirmit amma katiqsuinirmit</t>
    </r>
  </si>
  <si>
    <r>
      <rPr>
        <sz val="11"/>
        <rFont val="Arial"/>
        <family val="2"/>
      </rPr>
      <t>Tujurmijjutitsanut amma nirijjutitsanut (amisuuniqpaat $150/inummut/qautamaat)</t>
    </r>
  </si>
  <si>
    <r>
      <rPr>
        <b/>
        <sz val="11"/>
        <rFont val="Arial"/>
        <family val="2"/>
      </rPr>
      <t>Asingit Qangattautinut Akingit</t>
    </r>
  </si>
  <si>
    <r>
      <rPr>
        <b/>
        <sz val="11"/>
        <rFont val="Arial"/>
        <family val="2"/>
      </rPr>
      <t>Katillugit Qangattautinut Akingit</t>
    </r>
  </si>
  <si>
    <r>
      <rPr>
        <b/>
        <sz val="11"/>
        <rFont val="Arial"/>
        <family val="2"/>
      </rPr>
      <t>Asingit Piliriatsamut Akingit</t>
    </r>
  </si>
  <si>
    <r>
      <rPr>
        <sz val="11"/>
        <rFont val="Arial"/>
        <family val="2"/>
      </rPr>
      <t>(Suurlu, sunakkutaanit amma inigijaulaaqtumit atuqtuarutiit; sananirmut/pijariatuninganut sunakkutaanut; saqqijaaqtitsinirmit amma piliriatsamit aulatsinirmit. Ilaliutilugilu inulimaanut atuinnaninganut akingit suurlu uutturarnirmut aggannut, titiraqsimajunut, tusaqsaujunik nalunaiqsimanik, asingit.)</t>
    </r>
  </si>
  <si>
    <r>
      <rPr>
        <b/>
        <sz val="11"/>
        <rFont val="Arial"/>
        <family val="2"/>
      </rPr>
      <t>Katillugit Piliriatsamut Akingit</t>
    </r>
  </si>
  <si>
    <r>
      <rPr>
        <b/>
        <sz val="11"/>
        <color theme="0"/>
        <rFont val="Arial"/>
        <family val="2"/>
      </rPr>
      <t>Katitsugit Piliriatsamut Akingit</t>
    </r>
  </si>
  <si>
    <r>
      <rPr>
        <b/>
        <sz val="11"/>
        <rFont val="Arial"/>
        <family val="2"/>
      </rPr>
      <t>Piliriatsamut Kiinaujaliangusimajut</t>
    </r>
  </si>
  <si>
    <r>
      <rPr>
        <b/>
        <sz val="11"/>
        <rFont val="Arial"/>
        <family val="2"/>
      </rPr>
      <t>Kiinaujat Atuqtutsaq Titiqqat (Naliiraarassaq)</t>
    </r>
  </si>
  <si>
    <r>
      <rPr>
        <b/>
        <sz val="11"/>
        <rFont val="Arial"/>
        <family val="2"/>
      </rPr>
      <t>Kiinaujaliangusimajut</t>
    </r>
  </si>
  <si>
    <r>
      <rPr>
        <sz val="11"/>
        <rFont val="Arial"/>
        <family val="2"/>
      </rPr>
      <t xml:space="preserve">Isirutiit niuviatsat </t>
    </r>
  </si>
  <si>
    <r>
      <rPr>
        <sz val="11"/>
        <rFont val="Arial"/>
        <family val="2"/>
      </rPr>
      <t>Akiliqtaujut saqqijaaqtitsijumut uvvaluunniit tunngasaijimut</t>
    </r>
  </si>
  <si>
    <r>
      <rPr>
        <b/>
        <sz val="11"/>
        <rFont val="Arial"/>
        <family val="2"/>
      </rPr>
      <t>Asingit Pijauvalliajut Kiinaujaliangusimajut</t>
    </r>
  </si>
  <si>
    <r>
      <rPr>
        <b/>
        <sz val="11"/>
        <rFont val="Arial"/>
        <family val="2"/>
      </rPr>
      <t>Katillugit Pijauvalliajut Kiinaujaliangusimajut</t>
    </r>
  </si>
  <si>
    <r>
      <rPr>
        <b/>
        <sz val="11"/>
        <rFont val="Arial"/>
        <family val="2"/>
      </rPr>
      <t>Namminiq Kiinaujaliangusimajut</t>
    </r>
  </si>
  <si>
    <r>
      <rPr>
        <sz val="11"/>
        <rFont val="Arial"/>
        <family val="2"/>
      </rPr>
      <t>Kinaujaqaqtittijut</t>
    </r>
  </si>
  <si>
    <r>
      <rPr>
        <sz val="11"/>
        <rFont val="Arial"/>
        <family val="2"/>
      </rPr>
      <t>Tunijautuinnaqtut</t>
    </r>
  </si>
  <si>
    <r>
      <rPr>
        <sz val="11"/>
        <rFont val="Arial"/>
        <family val="2"/>
      </rPr>
      <t>Tunngavviit</t>
    </r>
  </si>
  <si>
    <r>
      <rPr>
        <sz val="11"/>
        <rFont val="Arial"/>
        <family val="2"/>
      </rPr>
      <t>Kiinaujarnut piruinirmut qanuiliurutitsat</t>
    </r>
  </si>
  <si>
    <r>
      <rPr>
        <b/>
        <sz val="11"/>
        <rFont val="Arial"/>
        <family val="2"/>
      </rPr>
      <t>Asingit Namminiq Kiinaujaliangusimajut</t>
    </r>
  </si>
  <si>
    <r>
      <rPr>
        <b/>
        <sz val="11"/>
        <rFont val="Arial"/>
        <family val="2"/>
      </rPr>
      <t>Katillugit Namminiq Kiinaujaliangusimajut</t>
    </r>
  </si>
  <si>
    <r>
      <rPr>
        <b/>
        <sz val="11"/>
        <rFont val="Arial"/>
        <family val="2"/>
      </rPr>
      <t>Inulimaaniinngaaqtut Kiinaujaliangusimajut</t>
    </r>
  </si>
  <si>
    <r>
      <rPr>
        <sz val="11"/>
        <rFont val="Arial"/>
        <family val="2"/>
      </rPr>
      <t>Tunniqqusiaq taatsumunga uuttuqataujumut (anginiqpaaq $300,000)</t>
    </r>
  </si>
  <si>
    <r>
      <rPr>
        <sz val="11"/>
        <rFont val="Arial"/>
        <family val="2"/>
      </rPr>
      <t>Pijunnarnirmut Ikajuqtaunirmut (tunisilutit Pijunnarnirmut Ikajuqtaunirmut pinasuarutimit)</t>
    </r>
  </si>
  <si>
    <r>
      <rPr>
        <b/>
        <sz val="11"/>
        <rFont val="Arial"/>
        <family val="2"/>
      </rPr>
      <t>Asingit Gavamatuqakkut</t>
    </r>
  </si>
  <si>
    <r>
      <rPr>
        <b/>
        <sz val="11"/>
        <rFont val="Arial"/>
        <family val="2"/>
      </rPr>
      <t>Ukiuqtaqtumi Avittuqsimajuq/Nigiani Avittuqsimajuq</t>
    </r>
  </si>
  <si>
    <r>
      <rPr>
        <b/>
        <sz val="11"/>
        <rFont val="Arial"/>
        <family val="2"/>
      </rPr>
      <t>Haammalait/Avittuqsimajut</t>
    </r>
  </si>
  <si>
    <r>
      <rPr>
        <b/>
        <sz val="11"/>
        <rFont val="Arial"/>
        <family val="2"/>
      </rPr>
      <t>Nunaqaqqaaqsimajut Gavamalirinirmut Timiquti</t>
    </r>
  </si>
  <si>
    <r>
      <rPr>
        <b/>
        <sz val="11"/>
        <rFont val="Arial"/>
        <family val="2"/>
      </rPr>
      <t>Asingit Inulimaanik Kiinaujaliangusimajut</t>
    </r>
  </si>
  <si>
    <r>
      <rPr>
        <b/>
        <sz val="11"/>
        <rFont val="Arial"/>
        <family val="2"/>
      </rPr>
      <t>Katillugit Inulimaaniinngaaqtut Kiinaujaliangusimajut</t>
    </r>
  </si>
  <si>
    <r>
      <rPr>
        <b/>
        <sz val="11"/>
        <rFont val="Arial"/>
        <family val="2"/>
      </rPr>
      <t>Tunisijumajumut Ikajurniq</t>
    </r>
  </si>
  <si>
    <r>
      <rPr>
        <b/>
        <sz val="11"/>
        <rFont val="Arial"/>
        <family val="2"/>
      </rPr>
      <t xml:space="preserve"> Ilaliutittailiguk tunisijumajumut ikarnirnimit tungaaniittumit $1,000</t>
    </r>
  </si>
  <si>
    <r>
      <rPr>
        <b/>
        <sz val="11"/>
        <rFont val="Arial"/>
        <family val="2"/>
      </rPr>
      <t>Iqqanaijaqtiit</t>
    </r>
  </si>
  <si>
    <r>
      <rPr>
        <b/>
        <sz val="11"/>
        <rFont val="Arial"/>
        <family val="2"/>
      </rPr>
      <t>Ininga/Sunakkutaat</t>
    </r>
  </si>
  <si>
    <r>
      <rPr>
        <b/>
        <sz val="11"/>
        <rFont val="Arial"/>
        <family val="2"/>
      </rPr>
      <t>Katillugit Tunisijumajumut Ikajurniq</t>
    </r>
  </si>
  <si>
    <r>
      <rPr>
        <b/>
        <sz val="11"/>
        <rFont val="Arial"/>
        <family val="2"/>
      </rPr>
      <t>Asingit Kiinaujaliangusimajut</t>
    </r>
  </si>
  <si>
    <r>
      <rPr>
        <sz val="11"/>
        <rFont val="Arial"/>
        <family val="2"/>
      </rPr>
      <t>Uuttuqataujuup tunisininga</t>
    </r>
  </si>
  <si>
    <r>
      <rPr>
        <b/>
        <sz val="11"/>
        <rFont val="Arial"/>
        <family val="2"/>
      </rPr>
      <t>Asinga</t>
    </r>
  </si>
  <si>
    <r>
      <rPr>
        <b/>
        <sz val="11"/>
        <rFont val="Arial"/>
        <family val="2"/>
      </rPr>
      <t>Katillugit Asingit Kiinaujaliangusimajut</t>
    </r>
  </si>
  <si>
    <r>
      <rPr>
        <b/>
        <sz val="11"/>
        <color theme="0"/>
        <rFont val="Arial"/>
        <family val="2"/>
      </rPr>
      <t xml:space="preserve">Katittugit Piliriatsamut Kiinaujaliangusimajut </t>
    </r>
    <r>
      <rPr>
        <sz val="11"/>
        <color theme="0"/>
        <rFont val="Arial"/>
        <family val="2"/>
      </rPr>
      <t>(nalimugialiit Katittugit Piliriatsamut Akingit)</t>
    </r>
  </si>
  <si>
    <r>
      <rPr>
        <b/>
        <sz val="11"/>
        <color theme="1"/>
        <rFont val="Arial"/>
        <family val="2"/>
      </rPr>
      <t>Katitsugit Piliriatsamut Akingit</t>
    </r>
  </si>
  <si>
    <r>
      <rPr>
        <b/>
        <sz val="11"/>
        <color theme="0"/>
        <rFont val="Arial"/>
        <family val="2"/>
      </rPr>
      <t>% Katitsugit Piliriatsamut Akingit Akiliqtaujuq Tunniqqusiarmut</t>
    </r>
  </si>
  <si>
    <r>
      <rPr>
        <b/>
        <sz val="11"/>
        <color theme="0"/>
        <rFont val="Arial"/>
        <family val="2"/>
      </rPr>
      <t>Ungasittumit Nunalimmiutaunirmut Ikajuusiatsaq (nalunairlutit Kiinaujat Atuqtutsanit amma Uigungit uuttuqataurasuarnirmut tatatirialimmit)</t>
    </r>
  </si>
  <si>
    <r>
      <rPr>
        <sz val="8"/>
        <color theme="1"/>
        <rFont val="Arial"/>
        <family val="2"/>
      </rPr>
      <t>v.202104</t>
    </r>
  </si>
  <si>
    <r>
      <rPr>
        <b/>
        <sz val="11"/>
        <color theme="0"/>
        <rFont val="Arial"/>
        <family val="2"/>
      </rPr>
      <t xml:space="preserve"> Tatatirlugit ilangit turaangajut ivvit piliriatsanganut</t>
    </r>
  </si>
  <si>
    <r>
      <rPr>
        <b/>
        <sz val="11"/>
        <rFont val="Arial"/>
        <family val="2"/>
      </rPr>
      <t>Arraagu 1, Atullarittut</t>
    </r>
  </si>
  <si>
    <r>
      <rPr>
        <b/>
        <sz val="11"/>
        <rFont val="Arial"/>
        <family val="2"/>
      </rPr>
      <t>Arraagu 2, Atullarittut</t>
    </r>
  </si>
  <si>
    <r>
      <rPr>
        <b/>
        <sz val="11"/>
        <rFont val="Arial"/>
        <family val="2"/>
      </rPr>
      <t>Akinga akiliqtauqasiutivaa taatsumunga tunniqqusiarmut?</t>
    </r>
  </si>
  <si>
    <r>
      <rPr>
        <b/>
        <sz val="11"/>
        <rFont val="Arial"/>
        <family val="2"/>
      </rPr>
      <t>Kiinaujat Atuqtutsaq Titiqqat (Naliiraarassaq)</t>
    </r>
  </si>
  <si>
    <r>
      <rPr>
        <sz val="11"/>
        <color rgb="FFC00000"/>
        <rFont val="Arial"/>
        <family val="2"/>
      </rPr>
      <t>Iliurasimajatit sanimut ataaniittut sivumuarutaujut kingullirmit kiinaujat atuqtutsanit. Asijjirunnaqtatit taimaigiaqaqqat.</t>
    </r>
  </si>
  <si>
    <r>
      <rPr>
        <b/>
        <sz val="11"/>
        <rFont val="Arial"/>
        <family val="2"/>
      </rPr>
      <t>Ii/Aagga</t>
    </r>
  </si>
  <si>
    <r>
      <rPr>
        <b/>
        <sz val="11"/>
        <rFont val="Arial"/>
        <family val="2"/>
      </rPr>
      <t>Iqqanaijaqtinut akiliutiit</t>
    </r>
  </si>
  <si>
    <r>
      <rPr>
        <b/>
        <sz val="11"/>
        <rFont val="Arial"/>
        <family val="2"/>
      </rPr>
      <t xml:space="preserve">Katujjiqatigiinut: </t>
    </r>
    <r>
      <rPr>
        <b/>
        <sz val="11"/>
        <rFont val="Arial"/>
        <family val="2"/>
      </rPr>
      <t>Ilaliutigunnaqtatit akiliutiit piliriatsamut iqqanaijaqtinut, amma/uvvaluunniit sanannguaqtinut ivvit kamagijanginnik.</t>
    </r>
  </si>
  <si>
    <r>
      <rPr>
        <b/>
        <sz val="11"/>
        <rFont val="Arial"/>
        <family val="2"/>
      </rPr>
      <t>Kajusininga, Ilaujunut Akilirialiit (ilaakkuungajunut uvvaluunniit katinngajunut)</t>
    </r>
  </si>
  <si>
    <r>
      <rPr>
        <sz val="11"/>
        <rFont val="Arial"/>
        <family val="2"/>
      </rPr>
      <t>Ivvit ilagijatillu tutsiratuinnariaqaqtusi kiinaujarnik kajusititsinirmut uvvaluunniit namminiq akiliutinut piqataugumanirnut. Mikinniqpaaqtaqanngittuq uvvaluunniit anginiqpaamit taakkununga qatsiuninginnut akiliutinut.</t>
    </r>
  </si>
  <si>
    <r>
      <rPr>
        <b/>
        <sz val="11"/>
        <rFont val="Arial"/>
        <family val="2"/>
      </rPr>
      <t>Katillugit Kajusininga, Ilaujunut Akilirialiit</t>
    </r>
  </si>
  <si>
    <r>
      <rPr>
        <b/>
        <sz val="11"/>
        <rFont val="Arial"/>
        <family val="2"/>
      </rPr>
      <t xml:space="preserve">Pilluatat Aulattinirmut Iqqanaijaqtiit </t>
    </r>
    <r>
      <rPr>
        <sz val="11"/>
        <rFont val="Arial"/>
        <family val="2"/>
      </rPr>
      <t>(atuinnarilugit nalunaijaqsimaningit D Piqataujunut)</t>
    </r>
  </si>
  <si>
    <r>
      <rPr>
        <b/>
        <sz val="11"/>
        <rFont val="Arial"/>
        <family val="2"/>
      </rPr>
      <t xml:space="preserve">Katillugit Pilluatat Aulatsinirmut Iqqanaijaqtiit </t>
    </r>
  </si>
  <si>
    <r>
      <rPr>
        <b/>
        <sz val="11"/>
        <rFont val="Arial"/>
        <family val="2"/>
      </rPr>
      <t>Pilluatat Sanannguarnirmut amma Iliqqusilirinirmut Piqataujut</t>
    </r>
    <r>
      <rPr>
        <b/>
        <sz val="11"/>
        <rFont val="Arial"/>
        <family val="2"/>
      </rPr>
      <t xml:space="preserve"> </t>
    </r>
    <r>
      <rPr>
        <sz val="11"/>
        <rFont val="Arial"/>
        <family val="2"/>
      </rPr>
      <t>(atuinnarilugit nalunaijaqsimaningit D Piqataujunut)</t>
    </r>
  </si>
  <si>
    <r>
      <rPr>
        <b/>
        <sz val="11"/>
        <rFont val="Arial"/>
        <family val="2"/>
      </rPr>
      <t>Katillugit Pilluatat Sanannguarnirmut amma Iliqqusilirinirmut Ilauqataujut</t>
    </r>
  </si>
  <si>
    <r>
      <rPr>
        <b/>
        <sz val="11"/>
        <rFont val="Arial"/>
        <family val="2"/>
      </rPr>
      <t xml:space="preserve">Pilluatat Pijariatujunut Iqqanaijaqtiit </t>
    </r>
    <r>
      <rPr>
        <sz val="11"/>
        <rFont val="Arial"/>
        <family val="2"/>
      </rPr>
      <t>(atuinnarilugit nalunaijaqsimaningit D Piqataujunut)</t>
    </r>
  </si>
  <si>
    <r>
      <rPr>
        <b/>
        <sz val="11"/>
        <rFont val="Arial"/>
        <family val="2"/>
      </rPr>
      <t>Katillugit Pilluatat Pijariatujunut Iqqanaijaqtiit</t>
    </r>
  </si>
  <si>
    <r>
      <rPr>
        <b/>
        <sz val="11"/>
        <rFont val="Arial"/>
        <family val="2"/>
      </rPr>
      <t xml:space="preserve">Asingit Ilauqataujut </t>
    </r>
    <r>
      <rPr>
        <sz val="11"/>
        <rFont val="Arial"/>
        <family val="2"/>
      </rPr>
      <t>(atuinnarilugit nalunaijaqsimaningit D Piqataujunut)</t>
    </r>
  </si>
  <si>
    <r>
      <rPr>
        <b/>
        <sz val="11"/>
        <rFont val="Arial"/>
        <family val="2"/>
      </rPr>
      <t>Katillugit Asingit Ilauqataujut</t>
    </r>
  </si>
  <si>
    <r>
      <rPr>
        <b/>
        <sz val="11"/>
        <rFont val="Arial"/>
        <family val="2"/>
      </rPr>
      <t>Katittugit Iqqanaijaqtinut Akiliutiit</t>
    </r>
  </si>
  <si>
    <r>
      <rPr>
        <b/>
        <sz val="11"/>
        <rFont val="Arial"/>
        <family val="2"/>
      </rPr>
      <t>Qangattautinut Akingit</t>
    </r>
  </si>
  <si>
    <r>
      <rPr>
        <sz val="11"/>
        <rFont val="Arial"/>
        <family val="2"/>
      </rPr>
      <t>Iqqanaijaamut aullarniq</t>
    </r>
  </si>
  <si>
    <r>
      <rPr>
        <sz val="11"/>
        <rFont val="Arial"/>
        <family val="2"/>
      </rPr>
      <t>Ingirrajuliriniq, qangattautiit, aullaqtitsigutiit uvvaluunniit ittirvikkannirnut</t>
    </r>
  </si>
  <si>
    <r>
      <rPr>
        <sz val="11"/>
        <rFont val="Arial"/>
        <family val="2"/>
      </rPr>
      <t>Puuqqainirmit amma katiqsuinirmit</t>
    </r>
  </si>
  <si>
    <r>
      <rPr>
        <sz val="11"/>
        <rFont val="Arial"/>
        <family val="2"/>
      </rPr>
      <t>Tujurmijjutitsanut amma nirijjutitsanut (amisuuniqpaat $150/inummut/qautamaat)</t>
    </r>
  </si>
  <si>
    <r>
      <rPr>
        <b/>
        <sz val="11"/>
        <rFont val="Arial"/>
        <family val="2"/>
      </rPr>
      <t>Asingit Qangattautinut Akingit</t>
    </r>
  </si>
  <si>
    <r>
      <rPr>
        <b/>
        <sz val="11"/>
        <rFont val="Arial"/>
        <family val="2"/>
      </rPr>
      <t>Katillugit Qangattautinut Akingit</t>
    </r>
  </si>
  <si>
    <r>
      <rPr>
        <b/>
        <sz val="11"/>
        <rFont val="Arial"/>
        <family val="2"/>
      </rPr>
      <t>Asingit Piliriatsamut Akingit</t>
    </r>
  </si>
  <si>
    <r>
      <rPr>
        <sz val="11"/>
        <rFont val="Arial"/>
        <family val="2"/>
      </rPr>
      <t>(Suurlu, sunakkutaanit amma inigijaulaaqtumit atuqtuarutiit; sananirmut/pijariatuninganut sunakkutaanut; saqqijaaqtitsinirmit amma piliriatsamit aulatsinirmit. Ilaliutilugilu inulimaanut atuinnaninganut akingit suurlu uutturarnirmut aggannut, titiraqsimajunut, tusaqsaujunik nalunaiqsimanik, asingit.)</t>
    </r>
  </si>
  <si>
    <r>
      <rPr>
        <b/>
        <sz val="11"/>
        <rFont val="Arial"/>
        <family val="2"/>
      </rPr>
      <t>Katillugit Piliriatsamut Akingit</t>
    </r>
  </si>
  <si>
    <r>
      <rPr>
        <b/>
        <sz val="11"/>
        <color theme="0"/>
        <rFont val="Arial"/>
        <family val="2"/>
      </rPr>
      <t>Katitsugit Piliriatsamut Akingit</t>
    </r>
  </si>
  <si>
    <r>
      <rPr>
        <b/>
        <sz val="11"/>
        <rFont val="Arial"/>
        <family val="2"/>
      </rPr>
      <t>Piliriatsamut Kiinaujaliangusimajut</t>
    </r>
  </si>
  <si>
    <r>
      <rPr>
        <b/>
        <sz val="11"/>
        <rFont val="Arial"/>
        <family val="2"/>
      </rPr>
      <t>Kiinaujaliangusimajut</t>
    </r>
  </si>
  <si>
    <r>
      <rPr>
        <sz val="11"/>
        <rFont val="Arial"/>
        <family val="2"/>
      </rPr>
      <t xml:space="preserve">Isirutiit niuviatsat </t>
    </r>
  </si>
  <si>
    <r>
      <rPr>
        <sz val="11"/>
        <rFont val="Arial"/>
        <family val="2"/>
      </rPr>
      <t>Akiliqtaujut saqqijaaqtitsijumut uvvaluunniit tunngasaijimut</t>
    </r>
  </si>
  <si>
    <r>
      <rPr>
        <b/>
        <sz val="11"/>
        <rFont val="Arial"/>
        <family val="2"/>
      </rPr>
      <t>Asingit Pijauvalliajut Kiinaujaliangusimajut</t>
    </r>
  </si>
  <si>
    <r>
      <rPr>
        <b/>
        <sz val="11"/>
        <rFont val="Arial"/>
        <family val="2"/>
      </rPr>
      <t>Katillugit Pijauvalliajut Kiinaujaliangusimajut</t>
    </r>
  </si>
  <si>
    <r>
      <rPr>
        <b/>
        <sz val="11"/>
        <rFont val="Arial"/>
        <family val="2"/>
      </rPr>
      <t>Namminiq Kiinaujaliangusimajut</t>
    </r>
  </si>
  <si>
    <r>
      <rPr>
        <sz val="11"/>
        <rFont val="Arial"/>
        <family val="2"/>
      </rPr>
      <t>Kinaujaqaqtittijut</t>
    </r>
  </si>
  <si>
    <r>
      <rPr>
        <sz val="11"/>
        <rFont val="Arial"/>
        <family val="2"/>
      </rPr>
      <t>Tunijautuinnaqtut</t>
    </r>
  </si>
  <si>
    <r>
      <rPr>
        <sz val="11"/>
        <rFont val="Arial"/>
        <family val="2"/>
      </rPr>
      <t>Tunngavviit</t>
    </r>
  </si>
  <si>
    <r>
      <rPr>
        <sz val="11"/>
        <rFont val="Arial"/>
        <family val="2"/>
      </rPr>
      <t>Kiinaujarnut piruinirmut qanuiliurutitsat</t>
    </r>
  </si>
  <si>
    <r>
      <rPr>
        <b/>
        <sz val="11"/>
        <rFont val="Arial"/>
        <family val="2"/>
      </rPr>
      <t>Asingit Namminiq Kiinaujaliangusimajut</t>
    </r>
  </si>
  <si>
    <r>
      <rPr>
        <b/>
        <sz val="11"/>
        <rFont val="Arial"/>
        <family val="2"/>
      </rPr>
      <t>Katillugit Namminiq Kiinaujaliangusimajut</t>
    </r>
  </si>
  <si>
    <r>
      <rPr>
        <b/>
        <sz val="11"/>
        <rFont val="Arial"/>
        <family val="2"/>
      </rPr>
      <t>Inulimaaniinngaaqtut Kiinaujaliangusimajut</t>
    </r>
  </si>
  <si>
    <r>
      <rPr>
        <sz val="11"/>
        <rFont val="Arial"/>
        <family val="2"/>
      </rPr>
      <t>Tunniqqusiaq taatsumunga uuttuqataujumut (anginiqpaaq $300,000)</t>
    </r>
  </si>
  <si>
    <r>
      <rPr>
        <sz val="11"/>
        <rFont val="Arial"/>
        <family val="2"/>
      </rPr>
      <t>Pijunnarnirmut Ikajuqtaunirmut (tunisilutit Pijunnarnirmut Ikajuqtaunirmut pinasuarutimit)</t>
    </r>
  </si>
  <si>
    <r>
      <rPr>
        <b/>
        <sz val="11"/>
        <rFont val="Arial"/>
        <family val="2"/>
      </rPr>
      <t>Asingit Gavamatuqakkut</t>
    </r>
  </si>
  <si>
    <r>
      <rPr>
        <b/>
        <sz val="11"/>
        <rFont val="Arial"/>
        <family val="2"/>
      </rPr>
      <t>Ukiuqtaqtumi Avittuqsimajuq/Nigiani Avittuqsimajuq</t>
    </r>
  </si>
  <si>
    <r>
      <rPr>
        <b/>
        <sz val="11"/>
        <rFont val="Arial"/>
        <family val="2"/>
      </rPr>
      <t>Haammalait/Avittuqsimajut</t>
    </r>
  </si>
  <si>
    <r>
      <rPr>
        <b/>
        <sz val="11"/>
        <rFont val="Arial"/>
        <family val="2"/>
      </rPr>
      <t>Nunaqaqqaaqsimajut Gavamalirinirmut Timiquti</t>
    </r>
  </si>
  <si>
    <r>
      <rPr>
        <b/>
        <sz val="11"/>
        <rFont val="Arial"/>
        <family val="2"/>
      </rPr>
      <t>Asingit Inulimaanik Kiinaujaliangusimajut</t>
    </r>
  </si>
  <si>
    <r>
      <rPr>
        <b/>
        <sz val="11"/>
        <rFont val="Arial"/>
        <family val="2"/>
      </rPr>
      <t>Katillugit Inulimaaniinngaaqtut Kiinaujaliangusimajut</t>
    </r>
  </si>
  <si>
    <r>
      <rPr>
        <b/>
        <sz val="11"/>
        <rFont val="Arial"/>
        <family val="2"/>
      </rPr>
      <t>Tunisijumajumut Ikajurniq</t>
    </r>
  </si>
  <si>
    <r>
      <rPr>
        <b/>
        <sz val="11"/>
        <rFont val="Arial"/>
        <family val="2"/>
      </rPr>
      <t xml:space="preserve"> Ilaliutittailiguk tunisijumajumut ikarnirnimit tungaaniittumit $1,000</t>
    </r>
  </si>
  <si>
    <r>
      <rPr>
        <b/>
        <sz val="11"/>
        <rFont val="Arial"/>
        <family val="2"/>
      </rPr>
      <t>Iqqanaijaqtiit</t>
    </r>
  </si>
  <si>
    <r>
      <rPr>
        <b/>
        <sz val="11"/>
        <rFont val="Arial"/>
        <family val="2"/>
      </rPr>
      <t>Ininga/Sunakkutaat</t>
    </r>
  </si>
  <si>
    <r>
      <rPr>
        <b/>
        <sz val="11"/>
        <rFont val="Arial"/>
        <family val="2"/>
      </rPr>
      <t>Katillugit Tunisijumajumut Ikajurniq</t>
    </r>
  </si>
  <si>
    <r>
      <rPr>
        <b/>
        <sz val="11"/>
        <rFont val="Arial"/>
        <family val="2"/>
      </rPr>
      <t>Asingit Kiinaujaliangusimajut</t>
    </r>
  </si>
  <si>
    <r>
      <rPr>
        <sz val="11"/>
        <rFont val="Arial"/>
        <family val="2"/>
      </rPr>
      <t>Uuttuqataujuup tunisininga</t>
    </r>
  </si>
  <si>
    <r>
      <rPr>
        <b/>
        <sz val="11"/>
        <rFont val="Arial"/>
        <family val="2"/>
      </rPr>
      <t>Asinga</t>
    </r>
  </si>
  <si>
    <r>
      <rPr>
        <b/>
        <sz val="11"/>
        <rFont val="Arial"/>
        <family val="2"/>
      </rPr>
      <t>Katillugit Asingit Kiinaujaliangusimajut</t>
    </r>
  </si>
  <si>
    <r>
      <rPr>
        <b/>
        <sz val="11"/>
        <color theme="0"/>
        <rFont val="Arial"/>
        <family val="2"/>
      </rPr>
      <t xml:space="preserve">Katittugit Piliriatsamut Kiinaujaliangusimajut </t>
    </r>
    <r>
      <rPr>
        <sz val="11"/>
        <color theme="0"/>
        <rFont val="Arial"/>
        <family val="2"/>
      </rPr>
      <t>(nalimugialiit Katittugit Piliriatsamut Akingit)</t>
    </r>
  </si>
  <si>
    <r>
      <rPr>
        <b/>
        <sz val="11"/>
        <color theme="1"/>
        <rFont val="Arial"/>
        <family val="2"/>
      </rPr>
      <t>Katitsugit Piliriatsamut Akingit</t>
    </r>
  </si>
  <si>
    <r>
      <rPr>
        <b/>
        <sz val="11"/>
        <color theme="0"/>
        <rFont val="Arial"/>
        <family val="2"/>
      </rPr>
      <t>% Katitsugit Piliriatsamut Akingit Akiliqtaujuq Tunniqqusiarmut</t>
    </r>
  </si>
  <si>
    <r>
      <rPr>
        <b/>
        <sz val="11"/>
        <color theme="0"/>
        <rFont val="Arial"/>
        <family val="2"/>
      </rPr>
      <t>Ungasittumit Nunalimmiutaunirmut Ikajuusiatsaq (nalunairlutit Kiinaujat Atuqtutsanit amma Uigungit uuttuqataurasuarnirmut tatatirialimmit)</t>
    </r>
  </si>
  <si>
    <r>
      <t xml:space="preserve"> – Nuttirlugit katittugit qattiuningit naammattunut ininginnut taikani </t>
    </r>
    <r>
      <rPr>
        <sz val="11"/>
        <color theme="3"/>
        <rFont val="Arial"/>
        <family val="2"/>
      </rPr>
      <t>B Kiinaujat Atuqtutsaq</t>
    </r>
    <r>
      <rPr>
        <sz val="11"/>
        <rFont val="Arial"/>
        <family val="2"/>
      </rPr>
      <t>.</t>
    </r>
  </si>
  <si>
    <t xml:space="preserve"> – Tusaangittut amma pigganirmut sanannguarnirmut katinngajut uvvaluunniit katujjiqatigiit, </t>
  </si>
  <si>
    <t xml:space="preserve"> – inuk Tusaangittuq, uvvaluunniit piggarutilik uvvaluunniit isumamigut aanniajuq; uvvaluunniit</t>
  </si>
  <si>
    <r>
      <t xml:space="preserve">Asingit Ilauqataujut </t>
    </r>
    <r>
      <rPr>
        <sz val="11"/>
        <rFont val="Arial"/>
        <family val="2"/>
      </rPr>
      <t>(atuinnarilugit nalunaijaqsimaningit D Piqataujunut)</t>
    </r>
  </si>
  <si>
    <t>Tujurmijjutitsanut amma nirijjutitsanut (amisuuniqpaat $150/inummut/qautamaat)</t>
  </si>
  <si>
    <t>Iliurasimajatit sanimut ataaniittut sivumuarutaujut kingullirmit kiinaujat atuqtutsanit. Asijjirunnaqtatit taimaigiaqaqqat.</t>
  </si>
  <si>
    <t>Kajusininga, Ilaujunut Akilirialiit (ilaakkuungajunut uvvaluunniit katinngajunut)</t>
  </si>
  <si>
    <r>
      <t xml:space="preserve">Pilluatat Pijariatujunut Iqqanaijaqtiit </t>
    </r>
    <r>
      <rPr>
        <sz val="11"/>
        <rFont val="Arial"/>
        <family val="2"/>
      </rPr>
      <t>(atuinnarilugit nalunaijaqsimaningit D Piqataujunut)</t>
    </r>
  </si>
  <si>
    <t>Kiinaujat Atuqtutsaq Titiqqat (Naliiraarassaq)</t>
  </si>
  <si>
    <t>Saqqiinirmit, Qaujimanirmit amma Tusaqtitsiniq: Ungasittumuungajut Piliriatsat (Unikkaaq)</t>
  </si>
  <si>
    <t xml:space="preserve"> – Tutsiraruvit tunniqqusiarnirmit arraagu atausiq ungataanut, avitturlugit akitit amma kiinaujaliatit marruunnut pingasunuluunniit arraagunut malillugu qanuq akuniutiginiarmangaaq qanuiliurutitsatit.</t>
  </si>
  <si>
    <t>Saqqiinirmit, Qaujimanirmit amma Tusaqtitsiniq: Ungasittumuungajut Piliriatsat</t>
  </si>
  <si>
    <r>
      <t xml:space="preserve">Uuttuqataurasuarutiit kajusiniqatsiaruni, takugiaqaqtatit sukuttianuuqtautiit </t>
    </r>
    <r>
      <rPr>
        <sz val="11"/>
        <color theme="3"/>
        <rFont val="Arial"/>
        <family val="2"/>
      </rPr>
      <t xml:space="preserve">E Arraagu 1 Nutaannguriaqsimajut, F Arraagu 2 Nutaannguriaqsimajut </t>
    </r>
    <r>
      <rPr>
        <sz val="11"/>
        <rFont val="Arial"/>
        <family val="2"/>
      </rPr>
      <t>amma</t>
    </r>
    <r>
      <rPr>
        <sz val="11"/>
        <color theme="3"/>
        <rFont val="Arial"/>
        <family val="2"/>
      </rPr>
      <t xml:space="preserve"> G Arraagu 3 Nutaannguriaqsimajut.</t>
    </r>
  </si>
  <si>
    <t xml:space="preserve"> – Ililugit Akingit kiinaujat atuqtutsanit. “Katillugit Kiinaujat Atuqtutsaq Arraagulimaanut” irngiinnaq katiqsusuuq. Titiqqanit ilaliutilutit nalunairlugit naasautitit, taimaigiaqaruvit.</t>
  </si>
  <si>
    <t>Maanna, Kanatami Katimajiit Sanajausimajunut pigunnaqtut pigumajjutini Qallunaatitut ammalu Uiviititut kisiani.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</si>
</sst>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Red]#,##0"/>
    <numFmt numFmtId="167" formatCode="&quot;$&quot;#,##0;[Red]&quot;$&quot;#,##0"/>
    <numFmt numFmtId="168" formatCode="_(&quot;$&quot;* #,##0_);_(&quot;$&quot;* \(#,##0\);_(&quot;$&quot;* &quot;-&quot;??_);_(@_)"/>
    <numFmt numFmtId="169" formatCode="_ * #,##0.00_)\ &quot;$&quot;_ ;_ * \(#,##0.00\)\ &quot;$&quot;_ ;_ * &quot;-&quot;??_)\ &quot;$&quot;_ ;_ @_ "/>
    <numFmt numFmtId="170" formatCode="dd\-mmm\-yyyy"/>
    <numFmt numFmtId="171" formatCode="_(* #,##0_);_(* \(#,##0\);_(* &quot;-&quot;??_);_(@_)"/>
    <numFmt numFmtId="172" formatCode="&quot;$&quot;#,##0"/>
  </numFmts>
  <fonts count="20" x14ac:knownFonts="1">
    <font>
      <sz val="11"/>
      <color theme="1"/>
      <name val="Calibri"/>
      <family val="2"/>
      <scheme val="minor"/>
    </font>
    <font>
      <sz val="11"/>
      <color theme="1"/>
      <name val="Calibri"/>
      <family val="2"/>
      <scheme val="minor"/>
    </font>
    <font>
      <sz val="11"/>
      <name val="Arial"/>
      <family val="2"/>
    </font>
    <font>
      <b/>
      <sz val="11"/>
      <color theme="0"/>
      <name val="Arial"/>
      <family val="2"/>
    </font>
    <font>
      <sz val="11"/>
      <color rgb="FFFF0000"/>
      <name val="Arial"/>
      <family val="2"/>
    </font>
    <font>
      <b/>
      <sz val="11"/>
      <name val="Arial"/>
      <family val="2"/>
    </font>
    <font>
      <sz val="11"/>
      <color theme="0"/>
      <name val="Arial"/>
      <family val="2"/>
    </font>
    <font>
      <b/>
      <sz val="11"/>
      <color theme="1"/>
      <name val="Arial"/>
      <family val="2"/>
    </font>
    <font>
      <sz val="10"/>
      <name val="Arial"/>
      <family val="2"/>
    </font>
    <font>
      <sz val="9"/>
      <name val="Arial"/>
      <family val="2"/>
    </font>
    <font>
      <sz val="11"/>
      <name val="Calibri"/>
      <family val="2"/>
    </font>
    <font>
      <sz val="11"/>
      <color theme="1"/>
      <name val="Arial"/>
      <family val="2"/>
    </font>
    <font>
      <b/>
      <sz val="12"/>
      <color theme="0"/>
      <name val="Arial"/>
      <family val="2"/>
    </font>
    <font>
      <b/>
      <sz val="14"/>
      <color theme="0"/>
      <name val="Arial"/>
      <family val="2"/>
    </font>
    <font>
      <sz val="11"/>
      <color theme="3"/>
      <name val="Arial"/>
      <family val="2"/>
    </font>
    <font>
      <sz val="8"/>
      <color theme="1"/>
      <name val="Arial"/>
      <family val="2"/>
    </font>
    <font>
      <sz val="11"/>
      <color rgb="FFC00000"/>
      <name val="Arial"/>
      <family val="2"/>
    </font>
    <font>
      <i/>
      <sz val="11"/>
      <name val="Arial"/>
      <family val="2"/>
    </font>
    <font>
      <b/>
      <sz val="11"/>
      <color rgb="FFFF0000"/>
      <name val="Arial"/>
      <family val="2"/>
    </font>
    <font>
      <b/>
      <sz val="11"/>
      <color rgb="FF00B050"/>
      <name val="Arial"/>
      <family val="2"/>
    </font>
  </fonts>
  <fills count="9">
    <fill>
      <patternFill patternType="none"/>
    </fill>
    <fill>
      <patternFill patternType="gray125"/>
    </fill>
    <fill>
      <patternFill patternType="solid">
        <fgColor rgb="FF009ADD"/>
        <bgColor indexed="64"/>
      </patternFill>
    </fill>
    <fill>
      <patternFill patternType="solid">
        <fgColor rgb="FFFAFAFA"/>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
      <patternFill patternType="solid">
        <fgColor theme="0" tint="-0.249977111117893"/>
        <bgColor indexed="64"/>
      </patternFill>
    </fill>
    <fill>
      <patternFill patternType="solid">
        <fgColor rgb="FFB64777"/>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auto="1"/>
      </left>
      <right style="thin">
        <color auto="1"/>
      </right>
      <top style="thin">
        <color auto="1"/>
      </top>
      <bottom style="double">
        <color indexed="64"/>
      </bottom>
      <diagonal/>
    </border>
  </borders>
  <cellStyleXfs count="19">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169" fontId="1" fillId="0" borderId="0" applyFont="0" applyFill="0" applyBorder="0" applyAlignment="0" applyProtection="0"/>
    <xf numFmtId="0" fontId="9" fillId="0" borderId="1" applyNumberFormat="0">
      <alignment vertical="center" wrapText="1"/>
    </xf>
    <xf numFmtId="0" fontId="10" fillId="0" borderId="0"/>
    <xf numFmtId="0" fontId="8" fillId="0" borderId="0"/>
    <xf numFmtId="0" fontId="8" fillId="0" borderId="0"/>
    <xf numFmtId="9" fontId="8" fillId="0" borderId="0" applyFont="0" applyFill="0" applyBorder="0" applyAlignment="0" applyProtection="0"/>
    <xf numFmtId="165"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cellStyleXfs>
  <cellXfs count="248">
    <xf numFmtId="0" fontId="0" fillId="0" borderId="0" xfId="0"/>
    <xf numFmtId="0" fontId="11" fillId="0" borderId="0" xfId="0" applyFont="1" applyProtection="1">
      <protection hidden="1"/>
    </xf>
    <xf numFmtId="0" fontId="2" fillId="0" borderId="0" xfId="0" applyFont="1" applyProtection="1">
      <protection hidden="1"/>
    </xf>
    <xf numFmtId="0" fontId="4" fillId="0" borderId="0" xfId="0" applyFont="1" applyProtection="1">
      <protection hidden="1"/>
    </xf>
    <xf numFmtId="0" fontId="3" fillId="2" borderId="1" xfId="0" applyFont="1" applyFill="1" applyBorder="1" applyAlignment="1" applyProtection="1">
      <alignment horizontal="center" vertical="center" wrapText="1"/>
      <protection hidden="1"/>
    </xf>
    <xf numFmtId="0" fontId="11" fillId="0" borderId="1" xfId="0" applyFont="1" applyBorder="1" applyProtection="1">
      <protection hidden="1"/>
    </xf>
    <xf numFmtId="0" fontId="11" fillId="0" borderId="13" xfId="0" applyFont="1" applyBorder="1" applyProtection="1">
      <protection hidden="1"/>
    </xf>
    <xf numFmtId="0" fontId="11" fillId="0" borderId="14" xfId="0" applyFont="1" applyBorder="1" applyAlignment="1" applyProtection="1">
      <alignment horizontal="center" wrapText="1"/>
      <protection hidden="1"/>
    </xf>
    <xf numFmtId="0" fontId="11" fillId="0" borderId="15" xfId="0" applyFont="1" applyBorder="1" applyAlignment="1" applyProtection="1">
      <alignment horizontal="center" wrapText="1"/>
      <protection hidden="1"/>
    </xf>
    <xf numFmtId="0" fontId="11" fillId="0" borderId="16" xfId="0" applyFont="1" applyBorder="1" applyProtection="1">
      <protection hidden="1"/>
    </xf>
    <xf numFmtId="0" fontId="11" fillId="0" borderId="17" xfId="0" applyFont="1" applyBorder="1" applyProtection="1">
      <protection hidden="1"/>
    </xf>
    <xf numFmtId="0" fontId="11" fillId="0" borderId="18" xfId="0" applyFont="1" applyBorder="1" applyProtection="1">
      <protection hidden="1"/>
    </xf>
    <xf numFmtId="0" fontId="11" fillId="0" borderId="19" xfId="0" applyFont="1" applyBorder="1" applyProtection="1">
      <protection hidden="1"/>
    </xf>
    <xf numFmtId="0" fontId="11" fillId="0" borderId="20" xfId="0" applyFont="1" applyBorder="1" applyProtection="1">
      <protection hidden="1"/>
    </xf>
    <xf numFmtId="167" fontId="2" fillId="0" borderId="0" xfId="0" applyNumberFormat="1" applyFont="1" applyAlignment="1" applyProtection="1">
      <alignment vertical="center" wrapText="1"/>
      <protection hidden="1"/>
    </xf>
    <xf numFmtId="167" fontId="2" fillId="0" borderId="0" xfId="0" applyNumberFormat="1" applyFont="1" applyAlignment="1" applyProtection="1">
      <alignment wrapText="1"/>
      <protection hidden="1"/>
    </xf>
    <xf numFmtId="166" fontId="5" fillId="0" borderId="0" xfId="0" applyNumberFormat="1" applyFont="1" applyAlignment="1" applyProtection="1">
      <alignment horizontal="center" vertical="center" wrapText="1"/>
      <protection hidden="1"/>
    </xf>
    <xf numFmtId="167" fontId="5" fillId="0" borderId="0" xfId="0" applyNumberFormat="1" applyFont="1" applyAlignment="1" applyProtection="1">
      <alignment horizontal="center" vertical="center" wrapText="1"/>
      <protection hidden="1"/>
    </xf>
    <xf numFmtId="167" fontId="2" fillId="0" borderId="0" xfId="0" applyNumberFormat="1" applyFont="1" applyAlignment="1" applyProtection="1">
      <alignment horizontal="center" vertical="center" wrapText="1"/>
      <protection hidden="1"/>
    </xf>
    <xf numFmtId="167" fontId="5" fillId="2" borderId="6" xfId="0" applyNumberFormat="1" applyFont="1" applyFill="1" applyBorder="1" applyAlignment="1" applyProtection="1">
      <alignment wrapText="1"/>
      <protection hidden="1"/>
    </xf>
    <xf numFmtId="167" fontId="5" fillId="2" borderId="2" xfId="0" applyNumberFormat="1" applyFont="1" applyFill="1" applyBorder="1" applyProtection="1">
      <protection hidden="1"/>
    </xf>
    <xf numFmtId="167" fontId="5" fillId="2" borderId="8" xfId="0" applyNumberFormat="1" applyFont="1" applyFill="1" applyBorder="1" applyAlignment="1" applyProtection="1">
      <alignment wrapText="1"/>
      <protection hidden="1"/>
    </xf>
    <xf numFmtId="167" fontId="2" fillId="0" borderId="9" xfId="0" applyNumberFormat="1" applyFont="1" applyBorder="1" applyAlignment="1" applyProtection="1">
      <alignment wrapText="1"/>
      <protection hidden="1"/>
    </xf>
    <xf numFmtId="168" fontId="2" fillId="4" borderId="6" xfId="1" applyNumberFormat="1" applyFont="1" applyFill="1" applyBorder="1" applyAlignment="1" applyProtection="1">
      <alignment wrapText="1"/>
      <protection hidden="1"/>
    </xf>
    <xf numFmtId="167" fontId="2" fillId="4" borderId="2" xfId="0" applyNumberFormat="1" applyFont="1" applyFill="1" applyBorder="1" applyAlignment="1" applyProtection="1">
      <alignment wrapText="1"/>
      <protection hidden="1"/>
    </xf>
    <xf numFmtId="168" fontId="2" fillId="4" borderId="8" xfId="1" applyNumberFormat="1" applyFont="1" applyFill="1" applyBorder="1" applyAlignment="1" applyProtection="1">
      <alignment wrapText="1"/>
      <protection hidden="1"/>
    </xf>
    <xf numFmtId="167" fontId="2" fillId="0" borderId="3" xfId="0" applyNumberFormat="1" applyFont="1" applyBorder="1" applyAlignment="1" applyProtection="1">
      <alignment wrapText="1"/>
      <protection hidden="1"/>
    </xf>
    <xf numFmtId="167" fontId="5" fillId="5" borderId="3" xfId="0" applyNumberFormat="1" applyFont="1" applyFill="1" applyBorder="1" applyAlignment="1" applyProtection="1">
      <alignment wrapText="1"/>
      <protection hidden="1"/>
    </xf>
    <xf numFmtId="167" fontId="2" fillId="0" borderId="1" xfId="0" applyNumberFormat="1" applyFont="1" applyBorder="1" applyAlignment="1" applyProtection="1">
      <alignment wrapText="1"/>
      <protection hidden="1"/>
    </xf>
    <xf numFmtId="167" fontId="5" fillId="4" borderId="3" xfId="0" applyNumberFormat="1" applyFont="1" applyFill="1" applyBorder="1" applyAlignment="1" applyProtection="1">
      <alignment wrapText="1"/>
      <protection hidden="1"/>
    </xf>
    <xf numFmtId="167" fontId="5" fillId="0" borderId="0" xfId="0" applyNumberFormat="1" applyFont="1" applyAlignment="1" applyProtection="1">
      <alignment horizontal="center" wrapText="1"/>
      <protection hidden="1"/>
    </xf>
    <xf numFmtId="167" fontId="2" fillId="0" borderId="3" xfId="0" applyNumberFormat="1" applyFont="1" applyBorder="1" applyAlignment="1" applyProtection="1">
      <alignment vertical="top" wrapText="1"/>
      <protection hidden="1"/>
    </xf>
    <xf numFmtId="167" fontId="2" fillId="0" borderId="2" xfId="0" applyNumberFormat="1" applyFont="1" applyBorder="1" applyAlignment="1" applyProtection="1">
      <alignment wrapText="1"/>
      <protection hidden="1"/>
    </xf>
    <xf numFmtId="167" fontId="2" fillId="0" borderId="0" xfId="0" applyNumberFormat="1" applyFont="1" applyAlignment="1" applyProtection="1">
      <alignment horizontal="left" wrapText="1"/>
      <protection hidden="1"/>
    </xf>
    <xf numFmtId="167" fontId="5" fillId="0" borderId="21" xfId="0" applyNumberFormat="1" applyFont="1" applyBorder="1" applyAlignment="1" applyProtection="1">
      <alignment horizontal="center" vertical="center" wrapText="1"/>
      <protection hidden="1"/>
    </xf>
    <xf numFmtId="167" fontId="5" fillId="0" borderId="0" xfId="0" applyNumberFormat="1" applyFont="1" applyAlignment="1" applyProtection="1">
      <alignment vertical="center" wrapText="1"/>
      <protection hidden="1"/>
    </xf>
    <xf numFmtId="167" fontId="2" fillId="0" borderId="12" xfId="0" applyNumberFormat="1" applyFont="1" applyBorder="1" applyAlignment="1" applyProtection="1">
      <alignment wrapText="1"/>
      <protection hidden="1"/>
    </xf>
    <xf numFmtId="167" fontId="2" fillId="0" borderId="21" xfId="0" applyNumberFormat="1" applyFont="1" applyBorder="1" applyAlignment="1" applyProtection="1">
      <alignment wrapText="1"/>
      <protection hidden="1"/>
    </xf>
    <xf numFmtId="167" fontId="2" fillId="0" borderId="1" xfId="0" applyNumberFormat="1" applyFont="1" applyBorder="1" applyAlignment="1" applyProtection="1">
      <alignment vertical="top" wrapText="1"/>
      <protection hidden="1"/>
    </xf>
    <xf numFmtId="167" fontId="3" fillId="6" borderId="1" xfId="0" applyNumberFormat="1" applyFont="1" applyFill="1" applyBorder="1" applyAlignment="1" applyProtection="1">
      <alignment wrapText="1"/>
      <protection hidden="1"/>
    </xf>
    <xf numFmtId="167" fontId="5" fillId="0" borderId="0" xfId="0" applyNumberFormat="1" applyFont="1" applyAlignment="1" applyProtection="1">
      <alignment wrapText="1"/>
      <protection hidden="1"/>
    </xf>
    <xf numFmtId="3" fontId="5" fillId="0" borderId="0" xfId="0" applyNumberFormat="1" applyFont="1" applyAlignment="1" applyProtection="1">
      <alignment wrapText="1"/>
      <protection hidden="1"/>
    </xf>
    <xf numFmtId="167" fontId="7" fillId="2" borderId="1" xfId="0" applyNumberFormat="1" applyFont="1" applyFill="1" applyBorder="1" applyAlignment="1" applyProtection="1">
      <alignment vertical="top" wrapText="1"/>
      <protection hidden="1"/>
    </xf>
    <xf numFmtId="167" fontId="3" fillId="6" borderId="1" xfId="0" applyNumberFormat="1" applyFont="1" applyFill="1" applyBorder="1" applyAlignment="1" applyProtection="1">
      <alignment vertical="top" wrapText="1"/>
      <protection hidden="1"/>
    </xf>
    <xf numFmtId="0" fontId="2" fillId="0" borderId="10" xfId="0" applyFont="1" applyBorder="1" applyAlignment="1" applyProtection="1">
      <alignment horizontal="center" wrapText="1"/>
      <protection hidden="1"/>
    </xf>
    <xf numFmtId="0" fontId="2" fillId="0" borderId="1" xfId="0" applyFont="1" applyBorder="1" applyAlignment="1" applyProtection="1">
      <alignment horizontal="center" wrapText="1"/>
      <protection hidden="1"/>
    </xf>
    <xf numFmtId="167" fontId="2" fillId="0" borderId="3" xfId="0" applyNumberFormat="1" applyFont="1" applyBorder="1" applyAlignment="1" applyProtection="1">
      <alignment wrapText="1"/>
      <protection locked="0" hidden="1"/>
    </xf>
    <xf numFmtId="167" fontId="2" fillId="0" borderId="10" xfId="0" applyNumberFormat="1" applyFont="1" applyBorder="1" applyAlignment="1" applyProtection="1">
      <alignment horizontal="center" wrapText="1"/>
      <protection locked="0" hidden="1"/>
    </xf>
    <xf numFmtId="167" fontId="2" fillId="0" borderId="10" xfId="0" applyNumberFormat="1" applyFont="1" applyBorder="1" applyAlignment="1" applyProtection="1">
      <alignment wrapText="1"/>
      <protection locked="0" hidden="1"/>
    </xf>
    <xf numFmtId="167" fontId="2" fillId="0" borderId="1" xfId="0" applyNumberFormat="1" applyFont="1" applyBorder="1" applyAlignment="1" applyProtection="1">
      <alignment wrapText="1"/>
      <protection locked="0" hidden="1"/>
    </xf>
    <xf numFmtId="167" fontId="2" fillId="0" borderId="12" xfId="0" applyNumberFormat="1" applyFont="1" applyBorder="1" applyAlignment="1" applyProtection="1">
      <alignment wrapText="1"/>
      <protection locked="0" hidden="1"/>
    </xf>
    <xf numFmtId="0" fontId="3" fillId="2" borderId="12" xfId="0" applyFont="1" applyFill="1" applyBorder="1" applyAlignment="1" applyProtection="1">
      <alignment horizontal="center" vertical="center" wrapText="1"/>
      <protection hidden="1"/>
    </xf>
    <xf numFmtId="167" fontId="5" fillId="0" borderId="1" xfId="0" applyNumberFormat="1" applyFont="1" applyBorder="1" applyAlignment="1" applyProtection="1">
      <alignment horizontal="center" vertical="center" wrapText="1"/>
      <protection hidden="1"/>
    </xf>
    <xf numFmtId="167" fontId="5" fillId="3" borderId="1" xfId="0" applyNumberFormat="1" applyFont="1" applyFill="1" applyBorder="1" applyAlignment="1" applyProtection="1">
      <alignment horizontal="center" vertical="center" wrapText="1"/>
      <protection hidden="1"/>
    </xf>
    <xf numFmtId="166" fontId="2" fillId="0" borderId="0" xfId="0" applyNumberFormat="1" applyFont="1" applyAlignment="1" applyProtection="1">
      <alignment wrapText="1"/>
      <protection hidden="1"/>
    </xf>
    <xf numFmtId="167" fontId="4" fillId="0" borderId="0" xfId="0" applyNumberFormat="1" applyFont="1" applyAlignment="1" applyProtection="1">
      <alignment wrapText="1"/>
      <protection hidden="1"/>
    </xf>
    <xf numFmtId="167" fontId="5" fillId="2" borderId="4" xfId="0" applyNumberFormat="1" applyFont="1" applyFill="1" applyBorder="1" applyAlignment="1" applyProtection="1">
      <alignment wrapText="1"/>
      <protection hidden="1"/>
    </xf>
    <xf numFmtId="167" fontId="5" fillId="2" borderId="5" xfId="0" applyNumberFormat="1" applyFont="1" applyFill="1" applyBorder="1" applyAlignment="1" applyProtection="1">
      <alignment wrapText="1"/>
      <protection hidden="1"/>
    </xf>
    <xf numFmtId="167" fontId="5" fillId="2" borderId="7" xfId="0" applyNumberFormat="1" applyFont="1" applyFill="1" applyBorder="1" applyAlignment="1" applyProtection="1">
      <alignment wrapText="1"/>
      <protection hidden="1"/>
    </xf>
    <xf numFmtId="3" fontId="2" fillId="0" borderId="9" xfId="0" applyNumberFormat="1" applyFont="1" applyBorder="1" applyAlignment="1" applyProtection="1">
      <alignment wrapText="1"/>
      <protection hidden="1"/>
    </xf>
    <xf numFmtId="168" fontId="2" fillId="4" borderId="5" xfId="1" applyNumberFormat="1" applyFont="1" applyFill="1" applyBorder="1" applyAlignment="1" applyProtection="1">
      <alignment wrapText="1"/>
      <protection hidden="1"/>
    </xf>
    <xf numFmtId="168" fontId="2" fillId="4" borderId="7" xfId="1" applyNumberFormat="1" applyFont="1" applyFill="1" applyBorder="1" applyAlignment="1" applyProtection="1">
      <alignment wrapText="1"/>
      <protection hidden="1"/>
    </xf>
    <xf numFmtId="168" fontId="2" fillId="4" borderId="2" xfId="1" applyNumberFormat="1" applyFont="1" applyFill="1" applyBorder="1" applyAlignment="1" applyProtection="1">
      <alignment wrapText="1"/>
      <protection hidden="1"/>
    </xf>
    <xf numFmtId="168" fontId="2" fillId="4" borderId="1" xfId="1" applyNumberFormat="1" applyFont="1" applyFill="1" applyBorder="1" applyAlignment="1" applyProtection="1">
      <alignment wrapText="1"/>
      <protection hidden="1"/>
    </xf>
    <xf numFmtId="168" fontId="2" fillId="0" borderId="1" xfId="1" applyNumberFormat="1" applyFont="1" applyFill="1" applyBorder="1" applyAlignment="1" applyProtection="1">
      <alignment wrapText="1"/>
      <protection locked="0" hidden="1"/>
    </xf>
    <xf numFmtId="168" fontId="5" fillId="0" borderId="1" xfId="1" applyNumberFormat="1" applyFont="1" applyFill="1" applyBorder="1" applyAlignment="1" applyProtection="1">
      <alignment wrapText="1"/>
      <protection hidden="1"/>
    </xf>
    <xf numFmtId="167" fontId="5" fillId="2" borderId="1" xfId="0" applyNumberFormat="1" applyFont="1" applyFill="1" applyBorder="1" applyAlignment="1" applyProtection="1">
      <alignment wrapText="1"/>
      <protection hidden="1"/>
    </xf>
    <xf numFmtId="3" fontId="2" fillId="0" borderId="0" xfId="0" applyNumberFormat="1" applyFont="1" applyAlignment="1" applyProtection="1">
      <alignment wrapText="1"/>
      <protection hidden="1"/>
    </xf>
    <xf numFmtId="167" fontId="3" fillId="6" borderId="1" xfId="0" applyNumberFormat="1" applyFont="1" applyFill="1" applyBorder="1" applyAlignment="1" applyProtection="1">
      <alignment horizontal="left" wrapText="1"/>
      <protection hidden="1"/>
    </xf>
    <xf numFmtId="167" fontId="5" fillId="2" borderId="1" xfId="0" applyNumberFormat="1" applyFont="1" applyFill="1" applyBorder="1" applyAlignment="1" applyProtection="1">
      <alignment vertical="center" wrapText="1"/>
      <protection hidden="1"/>
    </xf>
    <xf numFmtId="167" fontId="3" fillId="0" borderId="0" xfId="0" applyNumberFormat="1" applyFont="1" applyAlignment="1" applyProtection="1">
      <alignment wrapText="1"/>
      <protection hidden="1"/>
    </xf>
    <xf numFmtId="167" fontId="5" fillId="4" borderId="1" xfId="0" applyNumberFormat="1" applyFont="1" applyFill="1" applyBorder="1" applyAlignment="1" applyProtection="1">
      <alignment wrapText="1"/>
      <protection hidden="1"/>
    </xf>
    <xf numFmtId="167" fontId="5" fillId="5" borderId="1" xfId="0" applyNumberFormat="1" applyFont="1" applyFill="1" applyBorder="1" applyAlignment="1" applyProtection="1">
      <alignment wrapText="1"/>
      <protection hidden="1"/>
    </xf>
    <xf numFmtId="168" fontId="5" fillId="3" borderId="1" xfId="1" applyNumberFormat="1" applyFont="1" applyFill="1" applyBorder="1" applyAlignment="1" applyProtection="1">
      <alignment wrapText="1"/>
      <protection hidden="1"/>
    </xf>
    <xf numFmtId="9" fontId="2" fillId="3" borderId="12" xfId="2" applyFont="1" applyFill="1" applyBorder="1" applyAlignment="1" applyProtection="1">
      <alignment wrapText="1"/>
      <protection hidden="1"/>
    </xf>
    <xf numFmtId="167" fontId="5" fillId="2" borderId="1" xfId="0" applyNumberFormat="1" applyFont="1" applyFill="1" applyBorder="1" applyAlignment="1" applyProtection="1">
      <alignment horizontal="left" vertical="center" wrapText="1"/>
      <protection hidden="1"/>
    </xf>
    <xf numFmtId="168" fontId="2" fillId="3" borderId="1" xfId="1" applyNumberFormat="1" applyFont="1" applyFill="1" applyBorder="1" applyAlignment="1" applyProtection="1">
      <alignment wrapText="1"/>
      <protection hidden="1"/>
    </xf>
    <xf numFmtId="168" fontId="2" fillId="0" borderId="12" xfId="1" applyNumberFormat="1" applyFont="1" applyFill="1" applyBorder="1" applyAlignment="1" applyProtection="1">
      <alignment wrapText="1"/>
      <protection locked="0" hidden="1"/>
    </xf>
    <xf numFmtId="168" fontId="2" fillId="3" borderId="1" xfId="1" applyNumberFormat="1" applyFont="1" applyFill="1" applyBorder="1" applyAlignment="1" applyProtection="1">
      <alignment wrapText="1"/>
      <protection locked="0" hidden="1"/>
    </xf>
    <xf numFmtId="0" fontId="2" fillId="0" borderId="12" xfId="0" applyFont="1" applyBorder="1" applyAlignment="1" applyProtection="1">
      <alignment wrapText="1"/>
      <protection locked="0" hidden="1"/>
    </xf>
    <xf numFmtId="0" fontId="2" fillId="0" borderId="8" xfId="0" applyFont="1" applyBorder="1" applyAlignment="1" applyProtection="1">
      <alignment wrapText="1"/>
      <protection locked="0" hidden="1"/>
    </xf>
    <xf numFmtId="0" fontId="2" fillId="0" borderId="1" xfId="0" applyFont="1" applyBorder="1" applyAlignment="1" applyProtection="1">
      <alignment wrapText="1"/>
      <protection locked="0" hidden="1"/>
    </xf>
    <xf numFmtId="0" fontId="2" fillId="0" borderId="11" xfId="0" applyFont="1" applyBorder="1" applyAlignment="1" applyProtection="1">
      <alignment wrapText="1"/>
      <protection locked="0" hidden="1"/>
    </xf>
    <xf numFmtId="168" fontId="2" fillId="0" borderId="12" xfId="1" applyNumberFormat="1" applyFont="1" applyBorder="1" applyAlignment="1" applyProtection="1">
      <alignment wrapText="1"/>
      <protection locked="0" hidden="1"/>
    </xf>
    <xf numFmtId="168" fontId="2" fillId="0" borderId="1" xfId="1" applyNumberFormat="1" applyFont="1" applyBorder="1" applyAlignment="1" applyProtection="1">
      <alignment wrapText="1"/>
      <protection locked="0" hidden="1"/>
    </xf>
    <xf numFmtId="9" fontId="2" fillId="0" borderId="12" xfId="2" applyFont="1" applyFill="1" applyBorder="1" applyAlignment="1" applyProtection="1">
      <alignment wrapText="1"/>
      <protection hidden="1"/>
    </xf>
    <xf numFmtId="168" fontId="2" fillId="4" borderId="10" xfId="1" applyNumberFormat="1" applyFont="1" applyFill="1" applyBorder="1" applyAlignment="1" applyProtection="1">
      <alignment wrapText="1"/>
      <protection hidden="1"/>
    </xf>
    <xf numFmtId="168" fontId="2" fillId="0" borderId="10" xfId="1" applyNumberFormat="1" applyFont="1" applyFill="1" applyBorder="1" applyAlignment="1" applyProtection="1">
      <alignment wrapText="1"/>
      <protection locked="0" hidden="1"/>
    </xf>
    <xf numFmtId="168" fontId="2" fillId="4" borderId="12" xfId="1" applyNumberFormat="1" applyFont="1" applyFill="1" applyBorder="1" applyAlignment="1" applyProtection="1">
      <alignment wrapText="1"/>
      <protection hidden="1"/>
    </xf>
    <xf numFmtId="167" fontId="5" fillId="3" borderId="10" xfId="0" applyNumberFormat="1" applyFont="1" applyFill="1" applyBorder="1" applyAlignment="1" applyProtection="1">
      <alignment horizontal="center" vertical="center" wrapText="1"/>
      <protection hidden="1"/>
    </xf>
    <xf numFmtId="0" fontId="11" fillId="0" borderId="0" xfId="0" applyFont="1"/>
    <xf numFmtId="0" fontId="11" fillId="0" borderId="16" xfId="0" applyFont="1" applyBorder="1"/>
    <xf numFmtId="0" fontId="11" fillId="0" borderId="17" xfId="0" applyFont="1" applyBorder="1"/>
    <xf numFmtId="0" fontId="2" fillId="0" borderId="0" xfId="0" applyFont="1" applyAlignment="1">
      <alignment vertical="top"/>
    </xf>
    <xf numFmtId="0" fontId="2" fillId="0" borderId="0" xfId="0" applyFont="1" applyAlignment="1">
      <alignment vertical="top" wrapText="1"/>
    </xf>
    <xf numFmtId="0" fontId="11" fillId="0" borderId="0" xfId="0" applyFont="1" applyAlignment="1">
      <alignment vertical="top"/>
    </xf>
    <xf numFmtId="0" fontId="11" fillId="0" borderId="0" xfId="0" applyFont="1" applyAlignment="1">
      <alignment vertical="top" wrapText="1"/>
    </xf>
    <xf numFmtId="0" fontId="4" fillId="0" borderId="0" xfId="0" applyFont="1" applyAlignment="1">
      <alignment vertical="top"/>
    </xf>
    <xf numFmtId="167" fontId="5" fillId="4" borderId="10" xfId="0" applyNumberFormat="1" applyFont="1" applyFill="1" applyBorder="1" applyAlignment="1">
      <alignment wrapText="1"/>
    </xf>
    <xf numFmtId="167" fontId="5" fillId="5" borderId="3" xfId="0" applyNumberFormat="1" applyFont="1" applyFill="1" applyBorder="1" applyAlignment="1">
      <alignment wrapText="1"/>
    </xf>
    <xf numFmtId="167" fontId="5" fillId="4" borderId="1" xfId="0" applyNumberFormat="1" applyFont="1" applyFill="1" applyBorder="1" applyAlignment="1">
      <alignment vertical="top" wrapText="1"/>
    </xf>
    <xf numFmtId="167" fontId="2" fillId="4" borderId="12" xfId="0" applyNumberFormat="1" applyFont="1" applyFill="1" applyBorder="1" applyAlignment="1" applyProtection="1">
      <alignment wrapText="1"/>
      <protection hidden="1"/>
    </xf>
    <xf numFmtId="167" fontId="5" fillId="4" borderId="9" xfId="0" applyNumberFormat="1" applyFont="1" applyFill="1" applyBorder="1" applyAlignment="1" applyProtection="1">
      <alignment wrapText="1"/>
      <protection hidden="1"/>
    </xf>
    <xf numFmtId="170" fontId="2" fillId="0" borderId="22" xfId="0" applyNumberFormat="1" applyFont="1" applyBorder="1" applyAlignment="1" applyProtection="1">
      <alignment horizontal="left" vertical="center" wrapText="1"/>
      <protection locked="0"/>
    </xf>
    <xf numFmtId="167" fontId="5" fillId="0" borderId="10" xfId="0" applyNumberFormat="1" applyFont="1" applyBorder="1" applyAlignment="1" applyProtection="1">
      <alignment horizontal="center" vertical="center" wrapText="1"/>
      <protection hidden="1"/>
    </xf>
    <xf numFmtId="0" fontId="15" fillId="0" borderId="0" xfId="0" applyFont="1" applyProtection="1">
      <protection hidden="1"/>
    </xf>
    <xf numFmtId="167" fontId="3" fillId="2" borderId="1" xfId="0" applyNumberFormat="1" applyFont="1" applyFill="1" applyBorder="1" applyAlignment="1" applyProtection="1">
      <alignment horizontal="center" vertical="center" wrapText="1"/>
      <protection hidden="1"/>
    </xf>
    <xf numFmtId="170" fontId="2" fillId="3" borderId="22" xfId="0" applyNumberFormat="1" applyFont="1" applyFill="1" applyBorder="1" applyAlignment="1" applyProtection="1">
      <alignment horizontal="left" vertical="center" wrapText="1"/>
      <protection locked="0"/>
    </xf>
    <xf numFmtId="167" fontId="5" fillId="4" borderId="1" xfId="0" applyNumberFormat="1" applyFont="1" applyFill="1" applyBorder="1" applyAlignment="1" applyProtection="1">
      <alignment vertical="top" wrapText="1"/>
      <protection hidden="1"/>
    </xf>
    <xf numFmtId="167" fontId="17" fillId="0" borderId="3" xfId="0" applyNumberFormat="1" applyFont="1" applyBorder="1" applyAlignment="1" applyProtection="1">
      <alignment wrapText="1"/>
      <protection locked="0" hidden="1"/>
    </xf>
    <xf numFmtId="167" fontId="2" fillId="0" borderId="0" xfId="0" applyNumberFormat="1" applyFont="1" applyAlignment="1" applyProtection="1">
      <alignment horizontal="center" wrapText="1"/>
      <protection hidden="1"/>
    </xf>
    <xf numFmtId="167" fontId="5" fillId="2" borderId="6" xfId="0" applyNumberFormat="1" applyFont="1" applyFill="1" applyBorder="1" applyAlignment="1" applyProtection="1">
      <alignment horizontal="center" wrapText="1"/>
      <protection hidden="1"/>
    </xf>
    <xf numFmtId="167" fontId="5" fillId="2" borderId="8" xfId="0" applyNumberFormat="1" applyFont="1" applyFill="1" applyBorder="1" applyAlignment="1" applyProtection="1">
      <alignment horizontal="center" wrapText="1"/>
      <protection hidden="1"/>
    </xf>
    <xf numFmtId="167" fontId="2" fillId="0" borderId="9" xfId="0" applyNumberFormat="1" applyFont="1" applyBorder="1" applyAlignment="1" applyProtection="1">
      <alignment horizontal="center" wrapText="1"/>
      <protection hidden="1"/>
    </xf>
    <xf numFmtId="168" fontId="2" fillId="4" borderId="8" xfId="1" applyNumberFormat="1" applyFont="1" applyFill="1" applyBorder="1" applyAlignment="1" applyProtection="1">
      <alignment horizontal="center" wrapText="1"/>
      <protection hidden="1"/>
    </xf>
    <xf numFmtId="167" fontId="2" fillId="0" borderId="3" xfId="0" applyNumberFormat="1" applyFont="1" applyBorder="1" applyAlignment="1" applyProtection="1">
      <alignment horizontal="center" wrapText="1"/>
      <protection locked="0" hidden="1"/>
    </xf>
    <xf numFmtId="167" fontId="2" fillId="0" borderId="1" xfId="0" applyNumberFormat="1" applyFont="1" applyBorder="1" applyAlignment="1" applyProtection="1">
      <alignment horizontal="center" wrapText="1"/>
      <protection hidden="1"/>
    </xf>
    <xf numFmtId="167" fontId="2" fillId="0" borderId="21" xfId="0" applyNumberFormat="1" applyFont="1" applyBorder="1" applyAlignment="1" applyProtection="1">
      <alignment horizontal="center" wrapText="1"/>
      <protection hidden="1"/>
    </xf>
    <xf numFmtId="168" fontId="2" fillId="4" borderId="6" xfId="1" applyNumberFormat="1" applyFont="1" applyFill="1" applyBorder="1" applyAlignment="1" applyProtection="1">
      <alignment horizontal="center" wrapText="1"/>
      <protection hidden="1"/>
    </xf>
    <xf numFmtId="167" fontId="5" fillId="3" borderId="22" xfId="0" applyNumberFormat="1" applyFont="1" applyFill="1" applyBorder="1" applyAlignment="1" applyProtection="1">
      <alignment horizontal="center" vertical="center" wrapText="1"/>
      <protection hidden="1"/>
    </xf>
    <xf numFmtId="167" fontId="5" fillId="3" borderId="12" xfId="0" applyNumberFormat="1" applyFont="1" applyFill="1" applyBorder="1" applyAlignment="1" applyProtection="1">
      <alignment horizontal="center" vertical="center" wrapText="1"/>
      <protection hidden="1"/>
    </xf>
    <xf numFmtId="167" fontId="5" fillId="0" borderId="22" xfId="0" applyNumberFormat="1" applyFont="1" applyBorder="1" applyAlignment="1" applyProtection="1">
      <alignment horizontal="center" vertical="center" wrapText="1"/>
      <protection hidden="1"/>
    </xf>
    <xf numFmtId="167" fontId="5" fillId="0" borderId="12" xfId="0" applyNumberFormat="1" applyFont="1" applyBorder="1" applyAlignment="1" applyProtection="1">
      <alignment horizontal="center" vertical="center" wrapText="1"/>
      <protection hidden="1"/>
    </xf>
    <xf numFmtId="167" fontId="5" fillId="3" borderId="10" xfId="0" applyNumberFormat="1" applyFont="1" applyFill="1" applyBorder="1" applyAlignment="1" applyProtection="1">
      <alignment vertical="center" wrapText="1"/>
      <protection hidden="1"/>
    </xf>
    <xf numFmtId="167" fontId="5" fillId="3" borderId="22" xfId="0" applyNumberFormat="1" applyFont="1" applyFill="1" applyBorder="1" applyAlignment="1" applyProtection="1">
      <alignment vertical="center" wrapText="1"/>
      <protection hidden="1"/>
    </xf>
    <xf numFmtId="167" fontId="5" fillId="3" borderId="12" xfId="0" applyNumberFormat="1" applyFont="1" applyFill="1" applyBorder="1" applyAlignment="1" applyProtection="1">
      <alignment vertical="center" wrapText="1"/>
      <protection hidden="1"/>
    </xf>
    <xf numFmtId="167" fontId="5" fillId="0" borderId="22" xfId="0" applyNumberFormat="1" applyFont="1" applyBorder="1" applyAlignment="1" applyProtection="1">
      <alignment vertical="center" wrapText="1"/>
      <protection hidden="1"/>
    </xf>
    <xf numFmtId="167" fontId="5" fillId="0" borderId="12" xfId="0" applyNumberFormat="1" applyFont="1" applyBorder="1" applyAlignment="1" applyProtection="1">
      <alignment vertical="center" wrapText="1"/>
      <protection hidden="1"/>
    </xf>
    <xf numFmtId="0" fontId="11" fillId="0" borderId="0" xfId="0" applyFont="1" applyAlignment="1" applyProtection="1">
      <alignment wrapText="1"/>
      <protection hidden="1"/>
    </xf>
    <xf numFmtId="0" fontId="4" fillId="0" borderId="0" xfId="0" applyFont="1" applyAlignment="1" applyProtection="1">
      <alignment wrapText="1"/>
      <protection hidden="1"/>
    </xf>
    <xf numFmtId="167" fontId="5" fillId="4" borderId="1" xfId="0" applyNumberFormat="1" applyFont="1" applyFill="1" applyBorder="1" applyAlignment="1" applyProtection="1">
      <alignment horizontal="center" vertical="center" wrapText="1"/>
      <protection hidden="1"/>
    </xf>
    <xf numFmtId="0" fontId="11" fillId="0" borderId="1" xfId="0" applyFont="1" applyBorder="1" applyAlignment="1" applyProtection="1">
      <alignment wrapText="1"/>
      <protection locked="0"/>
    </xf>
    <xf numFmtId="171" fontId="11" fillId="0" borderId="1" xfId="18" applyNumberFormat="1" applyFont="1" applyBorder="1" applyAlignment="1" applyProtection="1">
      <alignment wrapText="1"/>
      <protection locked="0"/>
    </xf>
    <xf numFmtId="168" fontId="11" fillId="0" borderId="1" xfId="1" applyNumberFormat="1" applyFont="1" applyBorder="1" applyAlignment="1" applyProtection="1">
      <alignment wrapText="1"/>
      <protection locked="0"/>
    </xf>
    <xf numFmtId="0" fontId="11" fillId="7" borderId="1" xfId="0" applyFont="1" applyFill="1" applyBorder="1" applyAlignment="1" applyProtection="1">
      <alignment wrapText="1"/>
      <protection hidden="1"/>
    </xf>
    <xf numFmtId="168" fontId="11" fillId="0" borderId="1" xfId="1" applyNumberFormat="1" applyFont="1" applyBorder="1" applyAlignment="1" applyProtection="1">
      <alignment wrapText="1"/>
      <protection hidden="1"/>
    </xf>
    <xf numFmtId="44" fontId="2" fillId="0" borderId="1" xfId="1" applyFont="1" applyBorder="1" applyAlignment="1" applyProtection="1">
      <alignment wrapText="1"/>
      <protection locked="0"/>
    </xf>
    <xf numFmtId="0" fontId="2" fillId="7" borderId="1" xfId="0" applyFont="1" applyFill="1" applyBorder="1" applyAlignment="1" applyProtection="1">
      <alignment wrapText="1"/>
      <protection hidden="1"/>
    </xf>
    <xf numFmtId="0" fontId="18" fillId="0" borderId="0" xfId="0" applyFont="1" applyAlignment="1" applyProtection="1">
      <alignment wrapText="1"/>
      <protection hidden="1"/>
    </xf>
    <xf numFmtId="0" fontId="18" fillId="0" borderId="0" xfId="0" applyFont="1" applyAlignment="1" applyProtection="1">
      <alignment horizontal="left" vertical="center" wrapText="1"/>
      <protection hidden="1"/>
    </xf>
    <xf numFmtId="0" fontId="2" fillId="0" borderId="1" xfId="0" applyFont="1" applyBorder="1" applyAlignment="1" applyProtection="1">
      <alignment horizontal="left" wrapText="1"/>
      <protection locked="0"/>
    </xf>
    <xf numFmtId="168" fontId="11" fillId="0" borderId="1" xfId="0" applyNumberFormat="1" applyFont="1" applyBorder="1" applyAlignment="1" applyProtection="1">
      <alignment horizontal="center" wrapText="1"/>
      <protection hidden="1"/>
    </xf>
    <xf numFmtId="0" fontId="3" fillId="0" borderId="0" xfId="0" applyFont="1" applyAlignment="1" applyProtection="1">
      <alignment horizontal="center" wrapText="1"/>
      <protection hidden="1"/>
    </xf>
    <xf numFmtId="0" fontId="19" fillId="0" borderId="0" xfId="0" applyFont="1" applyAlignment="1" applyProtection="1">
      <alignment horizontal="center" wrapText="1"/>
      <protection hidden="1"/>
    </xf>
    <xf numFmtId="0" fontId="7" fillId="0" borderId="0" xfId="0" applyFont="1" applyAlignment="1" applyProtection="1">
      <alignment horizontal="center" wrapText="1"/>
      <protection hidden="1"/>
    </xf>
    <xf numFmtId="0" fontId="5" fillId="0" borderId="0" xfId="0" applyFont="1" applyAlignment="1" applyProtection="1">
      <alignment horizontal="center" wrapText="1"/>
      <protection hidden="1"/>
    </xf>
    <xf numFmtId="0" fontId="2" fillId="0" borderId="0" xfId="0" applyFont="1" applyAlignment="1" applyProtection="1">
      <alignment horizontal="center" wrapText="1"/>
      <protection hidden="1"/>
    </xf>
    <xf numFmtId="0" fontId="5" fillId="0" borderId="0" xfId="13" applyFont="1" applyAlignment="1" applyProtection="1">
      <alignment horizontal="center" wrapText="1"/>
      <protection hidden="1"/>
    </xf>
    <xf numFmtId="0" fontId="2" fillId="0" borderId="0" xfId="13" applyFont="1" applyAlignment="1" applyProtection="1">
      <alignment wrapText="1"/>
      <protection hidden="1"/>
    </xf>
    <xf numFmtId="0" fontId="11" fillId="0" borderId="0" xfId="0" applyFont="1" applyAlignment="1" applyProtection="1">
      <alignment vertical="center" wrapText="1"/>
      <protection hidden="1"/>
    </xf>
    <xf numFmtId="0" fontId="2" fillId="0" borderId="0" xfId="0" applyFont="1" applyAlignment="1" applyProtection="1">
      <alignment vertical="center" wrapText="1"/>
      <protection hidden="1"/>
    </xf>
    <xf numFmtId="0" fontId="11" fillId="0" borderId="1" xfId="0" applyFont="1" applyBorder="1" applyAlignment="1" applyProtection="1">
      <alignment horizontal="left" wrapText="1"/>
      <protection locked="0"/>
    </xf>
    <xf numFmtId="0" fontId="2" fillId="0" borderId="1" xfId="0" applyFont="1" applyBorder="1" applyAlignment="1" applyProtection="1">
      <alignment vertical="center" wrapText="1"/>
      <protection locked="0"/>
    </xf>
    <xf numFmtId="168" fontId="11" fillId="0" borderId="3" xfId="1" applyNumberFormat="1" applyFont="1" applyBorder="1" applyAlignment="1" applyProtection="1">
      <alignment horizontal="center" wrapText="1"/>
      <protection hidden="1"/>
    </xf>
    <xf numFmtId="0" fontId="11" fillId="0" borderId="1" xfId="0" applyFont="1" applyBorder="1" applyAlignment="1" applyProtection="1">
      <alignment vertical="center" wrapText="1"/>
      <protection locked="0"/>
    </xf>
    <xf numFmtId="0" fontId="17" fillId="0" borderId="0" xfId="0" applyFont="1" applyAlignment="1" applyProtection="1">
      <alignment vertical="center" wrapText="1"/>
      <protection hidden="1"/>
    </xf>
    <xf numFmtId="0" fontId="4" fillId="0" borderId="0" xfId="0" applyFont="1"/>
    <xf numFmtId="0" fontId="2" fillId="0" borderId="0" xfId="0" applyFont="1"/>
    <xf numFmtId="0" fontId="2" fillId="0" borderId="4" xfId="0" applyFont="1" applyBorder="1" applyAlignment="1">
      <alignment vertical="top"/>
    </xf>
    <xf numFmtId="0" fontId="2" fillId="0" borderId="5" xfId="0" applyFont="1" applyBorder="1" applyAlignment="1">
      <alignment vertical="top"/>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23" xfId="0" applyFont="1" applyBorder="1" applyAlignment="1">
      <alignment vertical="top"/>
    </xf>
    <xf numFmtId="0" fontId="2" fillId="0" borderId="0" xfId="0" quotePrefix="1" applyFont="1" applyAlignment="1">
      <alignment vertical="top"/>
    </xf>
    <xf numFmtId="0" fontId="11" fillId="0" borderId="0" xfId="0" applyFont="1" applyAlignment="1">
      <alignment horizontal="left" vertical="top" wrapText="1"/>
    </xf>
    <xf numFmtId="0" fontId="11" fillId="0" borderId="21" xfId="0" applyFont="1" applyBorder="1" applyAlignment="1">
      <alignment vertical="top" wrapText="1"/>
    </xf>
    <xf numFmtId="0" fontId="11" fillId="0" borderId="23" xfId="0" applyFont="1" applyBorder="1" applyAlignment="1">
      <alignment vertical="top"/>
    </xf>
    <xf numFmtId="0" fontId="11" fillId="0" borderId="2" xfId="0" applyFont="1" applyBorder="1" applyAlignment="1">
      <alignment vertical="top"/>
    </xf>
    <xf numFmtId="167" fontId="5" fillId="4" borderId="3" xfId="0" applyNumberFormat="1" applyFont="1" applyFill="1" applyBorder="1" applyAlignment="1" applyProtection="1">
      <alignment horizontal="center" vertical="center" wrapText="1"/>
      <protection hidden="1"/>
    </xf>
    <xf numFmtId="168" fontId="11" fillId="0" borderId="24" xfId="1" applyNumberFormat="1" applyFont="1" applyBorder="1" applyAlignment="1" applyProtection="1">
      <alignment wrapText="1"/>
      <protection hidden="1"/>
    </xf>
    <xf numFmtId="168" fontId="11" fillId="0" borderId="24" xfId="1" applyNumberFormat="1" applyFont="1" applyBorder="1" applyAlignment="1" applyProtection="1">
      <alignment wrapText="1"/>
      <protection locked="0"/>
    </xf>
    <xf numFmtId="168" fontId="11" fillId="0" borderId="24" xfId="1" applyNumberFormat="1" applyFont="1" applyBorder="1" applyAlignment="1" applyProtection="1">
      <alignment horizontal="center" wrapText="1"/>
      <protection hidden="1"/>
    </xf>
    <xf numFmtId="168" fontId="7" fillId="0" borderId="12" xfId="1" applyNumberFormat="1" applyFont="1" applyBorder="1" applyAlignment="1" applyProtection="1">
      <alignment horizontal="center" wrapText="1"/>
      <protection hidden="1"/>
    </xf>
    <xf numFmtId="168" fontId="7" fillId="0" borderId="12" xfId="1" applyNumberFormat="1" applyFont="1" applyBorder="1" applyAlignment="1" applyProtection="1">
      <alignment wrapText="1"/>
      <protection hidden="1"/>
    </xf>
    <xf numFmtId="14" fontId="2" fillId="0" borderId="22" xfId="0" applyNumberFormat="1" applyFont="1" applyBorder="1" applyAlignment="1">
      <alignment horizontal="left" vertical="center" wrapText="1"/>
    </xf>
    <xf numFmtId="170" fontId="2" fillId="0" borderId="12" xfId="0" applyNumberFormat="1" applyFont="1" applyBorder="1" applyAlignment="1" applyProtection="1">
      <alignment horizontal="right" vertical="center" wrapText="1"/>
      <protection locked="0"/>
    </xf>
    <xf numFmtId="14" fontId="2" fillId="0" borderId="22" xfId="0" applyNumberFormat="1" applyFont="1" applyBorder="1" applyAlignment="1">
      <alignment horizontal="right" vertical="center" wrapText="1"/>
    </xf>
    <xf numFmtId="14" fontId="2" fillId="3" borderId="22" xfId="0" applyNumberFormat="1" applyFont="1" applyFill="1" applyBorder="1" applyAlignment="1">
      <alignment horizontal="left" vertical="center" wrapText="1"/>
    </xf>
    <xf numFmtId="170" fontId="2" fillId="3" borderId="22" xfId="0" applyNumberFormat="1" applyFont="1" applyFill="1" applyBorder="1" applyAlignment="1" applyProtection="1">
      <alignment horizontal="right" vertical="center" wrapText="1"/>
      <protection locked="0"/>
    </xf>
    <xf numFmtId="170" fontId="2" fillId="3" borderId="12" xfId="0" applyNumberFormat="1" applyFont="1" applyFill="1" applyBorder="1" applyAlignment="1" applyProtection="1">
      <alignment horizontal="right" vertical="center" wrapText="1"/>
      <protection locked="0"/>
    </xf>
    <xf numFmtId="14" fontId="2" fillId="3" borderId="22" xfId="0" applyNumberFormat="1" applyFont="1" applyFill="1" applyBorder="1" applyAlignment="1">
      <alignment horizontal="right" vertical="center" wrapText="1"/>
    </xf>
    <xf numFmtId="167" fontId="5" fillId="2" borderId="4" xfId="0" applyNumberFormat="1" applyFont="1" applyFill="1" applyBorder="1" applyAlignment="1" applyProtection="1">
      <alignment horizontal="left" wrapText="1"/>
      <protection hidden="1"/>
    </xf>
    <xf numFmtId="167" fontId="5" fillId="2" borderId="5" xfId="0" applyNumberFormat="1" applyFont="1" applyFill="1" applyBorder="1" applyAlignment="1" applyProtection="1">
      <alignment horizontal="left" wrapText="1"/>
      <protection hidden="1"/>
    </xf>
    <xf numFmtId="167" fontId="5" fillId="2" borderId="6" xfId="0" applyNumberFormat="1" applyFont="1" applyFill="1" applyBorder="1" applyAlignment="1" applyProtection="1">
      <alignment horizontal="left" wrapText="1"/>
      <protection hidden="1"/>
    </xf>
    <xf numFmtId="0" fontId="3" fillId="8" borderId="3" xfId="0" applyFont="1" applyFill="1" applyBorder="1" applyAlignment="1" applyProtection="1">
      <alignment horizontal="center" vertical="center"/>
      <protection hidden="1"/>
    </xf>
    <xf numFmtId="0" fontId="15" fillId="8" borderId="9" xfId="0" applyFont="1" applyFill="1" applyBorder="1" applyAlignment="1" applyProtection="1">
      <alignment horizontal="center" vertical="center"/>
      <protection hidden="1"/>
    </xf>
    <xf numFmtId="0" fontId="15" fillId="8" borderId="11" xfId="0" applyFont="1" applyFill="1" applyBorder="1" applyAlignment="1" applyProtection="1">
      <alignment horizontal="center" vertical="center"/>
      <protection hidden="1"/>
    </xf>
    <xf numFmtId="0" fontId="11" fillId="0" borderId="0" xfId="0" applyFont="1" applyAlignment="1" applyProtection="1">
      <alignment horizontal="left" wrapText="1"/>
      <protection hidden="1"/>
    </xf>
    <xf numFmtId="0" fontId="2" fillId="0" borderId="0" xfId="0" applyFont="1" applyAlignment="1" applyProtection="1">
      <alignment horizontal="left" wrapText="1"/>
      <protection hidden="1"/>
    </xf>
    <xf numFmtId="0" fontId="3" fillId="2" borderId="10" xfId="0" applyFont="1" applyFill="1" applyBorder="1" applyAlignment="1" applyProtection="1">
      <alignment horizontal="center"/>
      <protection hidden="1"/>
    </xf>
    <xf numFmtId="0" fontId="3" fillId="2" borderId="12" xfId="0" applyFont="1" applyFill="1" applyBorder="1" applyAlignment="1">
      <alignment horizontal="center"/>
    </xf>
    <xf numFmtId="0" fontId="11" fillId="0" borderId="0" xfId="0" applyFont="1" applyAlignment="1">
      <alignment horizontal="left" wrapText="1"/>
    </xf>
    <xf numFmtId="0" fontId="11" fillId="0" borderId="16" xfId="0" applyFont="1" applyBorder="1" applyAlignment="1" applyProtection="1">
      <alignment horizontal="left" wrapText="1"/>
      <protection hidden="1"/>
    </xf>
    <xf numFmtId="0" fontId="11" fillId="0" borderId="17" xfId="0" applyFont="1" applyBorder="1" applyAlignment="1" applyProtection="1">
      <alignment horizontal="left" wrapText="1"/>
      <protection hidden="1"/>
    </xf>
    <xf numFmtId="0" fontId="11" fillId="0" borderId="16" xfId="0" applyFont="1" applyBorder="1" applyAlignment="1">
      <alignment horizontal="left" wrapText="1"/>
    </xf>
    <xf numFmtId="0" fontId="11" fillId="0" borderId="17" xfId="0" applyFont="1" applyBorder="1" applyAlignment="1">
      <alignment horizontal="left" wrapText="1"/>
    </xf>
    <xf numFmtId="0" fontId="11" fillId="0" borderId="0" xfId="0" applyFont="1" applyAlignment="1">
      <alignment horizontal="left" vertical="top" wrapText="1"/>
    </xf>
    <xf numFmtId="0" fontId="11" fillId="0" borderId="21" xfId="0" applyFont="1" applyBorder="1" applyAlignment="1">
      <alignment horizontal="left" vertical="top" wrapText="1"/>
    </xf>
    <xf numFmtId="0" fontId="11" fillId="0" borderId="7" xfId="0" applyFont="1" applyBorder="1" applyAlignment="1">
      <alignment horizontal="left" vertical="top"/>
    </xf>
    <xf numFmtId="0" fontId="11" fillId="0" borderId="8" xfId="0" applyFont="1" applyBorder="1" applyAlignment="1">
      <alignment horizontal="left" vertical="top"/>
    </xf>
    <xf numFmtId="0" fontId="2" fillId="0" borderId="23" xfId="0" applyFont="1" applyBorder="1" applyAlignment="1">
      <alignment horizontal="left" vertical="top" wrapText="1"/>
    </xf>
    <xf numFmtId="0" fontId="2" fillId="0" borderId="0" xfId="0" applyFont="1" applyAlignment="1">
      <alignment horizontal="left" vertical="top" wrapText="1"/>
    </xf>
    <xf numFmtId="0" fontId="2" fillId="0" borderId="21" xfId="0" applyFont="1" applyBorder="1" applyAlignment="1">
      <alignment horizontal="left" vertical="top" wrapText="1"/>
    </xf>
    <xf numFmtId="0" fontId="0" fillId="4" borderId="3" xfId="0" applyFill="1" applyBorder="1" applyAlignment="1" applyProtection="1">
      <alignment horizontal="center" wrapText="1"/>
      <protection hidden="1"/>
    </xf>
    <xf numFmtId="0" fontId="0" fillId="4" borderId="9" xfId="0" applyFill="1" applyBorder="1" applyAlignment="1" applyProtection="1">
      <alignment horizontal="center" wrapText="1"/>
      <protection hidden="1"/>
    </xf>
    <xf numFmtId="0" fontId="0" fillId="4" borderId="11" xfId="0" applyFill="1" applyBorder="1" applyAlignment="1" applyProtection="1">
      <alignment horizontal="center" wrapText="1"/>
      <protection hidden="1"/>
    </xf>
    <xf numFmtId="167" fontId="5" fillId="2" borderId="1" xfId="0" applyNumberFormat="1" applyFont="1" applyFill="1" applyBorder="1" applyAlignment="1" applyProtection="1">
      <alignment horizontal="center" vertical="center" wrapText="1"/>
      <protection hidden="1"/>
    </xf>
    <xf numFmtId="167" fontId="13" fillId="2" borderId="1" xfId="0" applyNumberFormat="1" applyFont="1" applyFill="1" applyBorder="1" applyAlignment="1" applyProtection="1">
      <alignment horizontal="center" vertical="center" wrapText="1"/>
      <protection hidden="1"/>
    </xf>
    <xf numFmtId="168" fontId="2" fillId="4" borderId="3" xfId="1" applyNumberFormat="1" applyFont="1" applyFill="1" applyBorder="1" applyAlignment="1" applyProtection="1">
      <alignment horizontal="center" wrapText="1"/>
      <protection hidden="1"/>
    </xf>
    <xf numFmtId="168" fontId="2" fillId="4" borderId="9" xfId="1" applyNumberFormat="1" applyFont="1" applyFill="1" applyBorder="1" applyAlignment="1" applyProtection="1">
      <alignment horizontal="center" wrapText="1"/>
      <protection hidden="1"/>
    </xf>
    <xf numFmtId="168" fontId="2" fillId="4" borderId="11" xfId="1" applyNumberFormat="1" applyFont="1" applyFill="1" applyBorder="1" applyAlignment="1" applyProtection="1">
      <alignment horizontal="center" wrapText="1"/>
      <protection hidden="1"/>
    </xf>
    <xf numFmtId="167" fontId="5" fillId="4" borderId="4" xfId="0" applyNumberFormat="1" applyFont="1" applyFill="1" applyBorder="1" applyAlignment="1">
      <alignment horizontal="center" wrapText="1"/>
    </xf>
    <xf numFmtId="167" fontId="5" fillId="4" borderId="5" xfId="0" applyNumberFormat="1" applyFont="1" applyFill="1" applyBorder="1" applyAlignment="1">
      <alignment horizontal="center" wrapText="1"/>
    </xf>
    <xf numFmtId="167" fontId="5" fillId="4" borderId="6" xfId="0" applyNumberFormat="1" applyFont="1" applyFill="1" applyBorder="1" applyAlignment="1">
      <alignment horizontal="center" wrapText="1"/>
    </xf>
    <xf numFmtId="167" fontId="3" fillId="2" borderId="10" xfId="0" applyNumberFormat="1" applyFont="1" applyFill="1" applyBorder="1" applyAlignment="1" applyProtection="1">
      <alignment horizontal="center" vertical="center" wrapText="1"/>
      <protection hidden="1"/>
    </xf>
    <xf numFmtId="167" fontId="3" fillId="2" borderId="22" xfId="0" applyNumberFormat="1" applyFont="1" applyFill="1" applyBorder="1" applyAlignment="1" applyProtection="1">
      <alignment horizontal="center" vertical="center" wrapText="1"/>
      <protection hidden="1"/>
    </xf>
    <xf numFmtId="167" fontId="3" fillId="2" borderId="12" xfId="0" applyNumberFormat="1" applyFont="1" applyFill="1" applyBorder="1" applyAlignment="1" applyProtection="1">
      <alignment horizontal="center" vertical="center" wrapText="1"/>
      <protection hidden="1"/>
    </xf>
    <xf numFmtId="167" fontId="2" fillId="2" borderId="2" xfId="0" applyNumberFormat="1" applyFont="1" applyFill="1" applyBorder="1" applyAlignment="1" applyProtection="1">
      <alignment horizontal="left" wrapText="1"/>
      <protection hidden="1"/>
    </xf>
    <xf numFmtId="167" fontId="2" fillId="2" borderId="7" xfId="0" applyNumberFormat="1" applyFont="1" applyFill="1" applyBorder="1" applyAlignment="1" applyProtection="1">
      <alignment horizontal="left" wrapText="1"/>
      <protection hidden="1"/>
    </xf>
    <xf numFmtId="167" fontId="2" fillId="2" borderId="8" xfId="0" applyNumberFormat="1" applyFont="1" applyFill="1" applyBorder="1" applyAlignment="1" applyProtection="1">
      <alignment horizontal="left" wrapText="1"/>
      <protection hidden="1"/>
    </xf>
    <xf numFmtId="167" fontId="5" fillId="4" borderId="3" xfId="0" applyNumberFormat="1" applyFont="1" applyFill="1" applyBorder="1" applyAlignment="1" applyProtection="1">
      <alignment horizontal="left" wrapText="1"/>
      <protection hidden="1"/>
    </xf>
    <xf numFmtId="167" fontId="5" fillId="4" borderId="9" xfId="0" applyNumberFormat="1" applyFont="1" applyFill="1" applyBorder="1" applyAlignment="1" applyProtection="1">
      <alignment horizontal="left" wrapText="1"/>
      <protection hidden="1"/>
    </xf>
    <xf numFmtId="167" fontId="5" fillId="4" borderId="11" xfId="0" applyNumberFormat="1" applyFont="1" applyFill="1" applyBorder="1" applyAlignment="1" applyProtection="1">
      <alignment horizontal="left" wrapText="1"/>
      <protection hidden="1"/>
    </xf>
    <xf numFmtId="0" fontId="3" fillId="8" borderId="9" xfId="0" applyFont="1" applyFill="1" applyBorder="1" applyAlignment="1" applyProtection="1">
      <alignment horizontal="center" vertical="center"/>
      <protection hidden="1"/>
    </xf>
    <xf numFmtId="0" fontId="3" fillId="8" borderId="11" xfId="0" applyFont="1" applyFill="1" applyBorder="1" applyAlignment="1" applyProtection="1">
      <alignment horizontal="center" vertical="center"/>
      <protection hidden="1"/>
    </xf>
    <xf numFmtId="168" fontId="11" fillId="0" borderId="3" xfId="1" applyNumberFormat="1" applyFont="1" applyBorder="1" applyAlignment="1" applyProtection="1">
      <alignment wrapText="1"/>
      <protection locked="0"/>
    </xf>
    <xf numFmtId="168" fontId="11" fillId="0" borderId="11" xfId="1" applyNumberFormat="1" applyFont="1" applyBorder="1" applyAlignment="1" applyProtection="1">
      <alignment wrapText="1"/>
      <protection locked="0"/>
    </xf>
    <xf numFmtId="0" fontId="12"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167" fontId="5" fillId="4" borderId="3" xfId="0" applyNumberFormat="1" applyFont="1" applyFill="1" applyBorder="1" applyAlignment="1" applyProtection="1">
      <alignment horizontal="center" vertical="center" wrapText="1"/>
      <protection hidden="1"/>
    </xf>
    <xf numFmtId="167" fontId="5" fillId="4" borderId="11" xfId="0" applyNumberFormat="1" applyFont="1" applyFill="1" applyBorder="1" applyAlignment="1" applyProtection="1">
      <alignment horizontal="center" vertical="center" wrapText="1"/>
      <protection hidden="1"/>
    </xf>
    <xf numFmtId="172" fontId="5" fillId="5" borderId="3" xfId="0" applyNumberFormat="1" applyFont="1" applyFill="1" applyBorder="1" applyAlignment="1" applyProtection="1">
      <alignment horizontal="right" vertical="center" wrapText="1"/>
      <protection hidden="1"/>
    </xf>
    <xf numFmtId="172" fontId="5" fillId="5" borderId="9" xfId="0" applyNumberFormat="1" applyFont="1" applyFill="1" applyBorder="1" applyAlignment="1" applyProtection="1">
      <alignment horizontal="right" vertical="center" wrapText="1"/>
      <protection hidden="1"/>
    </xf>
    <xf numFmtId="168" fontId="11" fillId="0" borderId="9" xfId="1" applyNumberFormat="1" applyFont="1" applyBorder="1" applyAlignment="1" applyProtection="1">
      <alignment wrapText="1"/>
      <protection locked="0"/>
    </xf>
    <xf numFmtId="0" fontId="12" fillId="2" borderId="3" xfId="0"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2" borderId="11" xfId="0" applyFont="1" applyFill="1" applyBorder="1" applyAlignment="1" applyProtection="1">
      <alignment horizontal="center"/>
      <protection hidden="1"/>
    </xf>
    <xf numFmtId="0" fontId="3" fillId="2" borderId="10"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wrapText="1"/>
      <protection hidden="1"/>
    </xf>
    <xf numFmtId="0" fontId="0" fillId="4" borderId="1" xfId="0" applyFill="1" applyBorder="1" applyAlignment="1" applyProtection="1">
      <alignment horizontal="center" wrapText="1"/>
      <protection hidden="1"/>
    </xf>
    <xf numFmtId="14" fontId="16" fillId="0" borderId="6" xfId="0" applyNumberFormat="1" applyFont="1" applyBorder="1" applyAlignment="1" applyProtection="1">
      <alignment horizontal="center" vertical="center" wrapText="1"/>
      <protection hidden="1"/>
    </xf>
    <xf numFmtId="14" fontId="16" fillId="0" borderId="21" xfId="0" applyNumberFormat="1" applyFont="1" applyBorder="1" applyAlignment="1" applyProtection="1">
      <alignment horizontal="center" vertical="center" wrapText="1"/>
      <protection hidden="1"/>
    </xf>
    <xf numFmtId="167" fontId="5" fillId="2" borderId="4" xfId="0" applyNumberFormat="1" applyFont="1" applyFill="1" applyBorder="1" applyAlignment="1" applyProtection="1">
      <alignment horizontal="left" wrapText="1"/>
      <protection hidden="1"/>
    </xf>
    <xf numFmtId="167" fontId="5" fillId="2" borderId="5" xfId="0" applyNumberFormat="1" applyFont="1" applyFill="1" applyBorder="1" applyAlignment="1" applyProtection="1">
      <alignment horizontal="left" wrapText="1"/>
      <protection hidden="1"/>
    </xf>
    <xf numFmtId="167" fontId="5" fillId="2" borderId="6" xfId="0" applyNumberFormat="1" applyFont="1" applyFill="1" applyBorder="1" applyAlignment="1" applyProtection="1">
      <alignment horizontal="left" wrapText="1"/>
      <protection hidden="1"/>
    </xf>
    <xf numFmtId="167" fontId="5" fillId="4" borderId="2" xfId="0" applyNumberFormat="1" applyFont="1" applyFill="1" applyBorder="1" applyAlignment="1">
      <alignment horizontal="center" wrapText="1"/>
    </xf>
    <xf numFmtId="167" fontId="5" fillId="4" borderId="7" xfId="0" applyNumberFormat="1" applyFont="1" applyFill="1" applyBorder="1" applyAlignment="1">
      <alignment horizontal="center" wrapText="1"/>
    </xf>
    <xf numFmtId="167" fontId="5" fillId="4" borderId="8" xfId="0" applyNumberFormat="1" applyFont="1" applyFill="1" applyBorder="1" applyAlignment="1">
      <alignment horizontal="center" wrapText="1"/>
    </xf>
  </cellXfs>
  <cellStyles count="19">
    <cellStyle name="Comma" xfId="18" builtinId="3"/>
    <cellStyle name="Comma 2" xfId="3" xr:uid="{00000000-0005-0000-0000-000000000000}"/>
    <cellStyle name="Comma 2 4" xfId="4" xr:uid="{00000000-0005-0000-0000-000001000000}"/>
    <cellStyle name="Comma 3" xfId="16" xr:uid="{00000000-0005-0000-0000-000002000000}"/>
    <cellStyle name="Currency" xfId="1" builtinId="4"/>
    <cellStyle name="Currency 2" xfId="5" xr:uid="{00000000-0005-0000-0000-000004000000}"/>
    <cellStyle name="Currency 2 2" xfId="6" xr:uid="{00000000-0005-0000-0000-000005000000}"/>
    <cellStyle name="Currency 2 2 2" xfId="17" xr:uid="{00000000-0005-0000-0000-000006000000}"/>
    <cellStyle name="Currency 2 3" xfId="7" xr:uid="{00000000-0005-0000-0000-000007000000}"/>
    <cellStyle name="Currency 2 5" xfId="8" xr:uid="{00000000-0005-0000-0000-000008000000}"/>
    <cellStyle name="Currency 3" xfId="9" xr:uid="{00000000-0005-0000-0000-000009000000}"/>
    <cellStyle name="Currency 6" xfId="10" xr:uid="{00000000-0005-0000-0000-00000A000000}"/>
    <cellStyle name="Line 4" xfId="11" xr:uid="{00000000-0005-0000-0000-00000B000000}"/>
    <cellStyle name="Normal" xfId="0" builtinId="0"/>
    <cellStyle name="Normal 2" xfId="12" xr:uid="{00000000-0005-0000-0000-00000D000000}"/>
    <cellStyle name="Normal 2 2" xfId="13" xr:uid="{00000000-0005-0000-0000-00000E000000}"/>
    <cellStyle name="Normal 3" xfId="14" xr:uid="{00000000-0005-0000-0000-00000F000000}"/>
    <cellStyle name="Percent" xfId="2" builtinId="5"/>
    <cellStyle name="Percent 2" xfId="15" xr:uid="{00000000-0005-0000-0000-000011000000}"/>
  </cellStyles>
  <dxfs count="0"/>
  <tableStyles count="0" defaultTableStyle="TableStyleMedium2" defaultPivotStyle="PivotStyleLight16"/>
  <colors>
    <mruColors>
      <color rgb="FFFAFAFA"/>
      <color rgb="FFDBDF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16</xdr:row>
      <xdr:rowOff>123825</xdr:rowOff>
    </xdr:from>
    <xdr:to>
      <xdr:col>15</xdr:col>
      <xdr:colOff>647700</xdr:colOff>
      <xdr:row>18</xdr:row>
      <xdr:rowOff>747</xdr:rowOff>
    </xdr:to>
    <xdr:pic>
      <xdr:nvPicPr>
        <xdr:cNvPr id="2" name="Picture 1">
          <a:extLst>
            <a:ext uri="{FF2B5EF4-FFF2-40B4-BE49-F238E27FC236}">
              <a16:creationId xmlns:a16="http://schemas.microsoft.com/office/drawing/2014/main" id="{14A11700-CEAA-AD1D-2960-8A1276C5F7A7}"/>
            </a:ext>
          </a:extLst>
        </xdr:cNvPr>
        <xdr:cNvPicPr>
          <a:picLocks noChangeAspect="1"/>
        </xdr:cNvPicPr>
      </xdr:nvPicPr>
      <xdr:blipFill>
        <a:blip xmlns:r="http://schemas.openxmlformats.org/officeDocument/2006/relationships" r:embed="rId1"/>
        <a:stretch>
          <a:fillRect/>
        </a:stretch>
      </xdr:blipFill>
      <xdr:spPr>
        <a:xfrm>
          <a:off x="323849" y="2876550"/>
          <a:ext cx="9182101" cy="2350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urie\Downloads\P6%20w%20Focus%20Group%20Changes%20v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pb\Desktop\WORKING%20DOCS\NEW%202017-03-04\buds%20from%20Jose\Appendix%20v5%20revised%20ENG%20-%20use%20this%20one%20for%20corrected%20text%20JS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pb\AppData\Local\Microsoft\Windows\Temporary%20Internet%20Files\Content.IE5\DQUC7YTO\Appendix%20v5%20revised%20ENG%20-%20use%20this%20one%20for%20corrected%20text%20JS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laurie\Downloads\P1%20Budget%20w%20Focus%20Group%20Change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2 Overhaul"/>
      <sheetName val="6.3 Residencies"/>
      <sheetName val="6.4 Translation"/>
      <sheetName val="6.5 Circulation"/>
      <sheetName val="6.5 Overhaul w notes"/>
      <sheetName val="6.5 overhaul wo notes"/>
      <sheetName val="6.6 Co-Pro, Artistic"/>
      <sheetName val="6.6 Co-Pro, Financial"/>
      <sheetName val="travel appendix"/>
      <sheetName val="Sheet9"/>
      <sheetName val="Dropdown PRGM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10" t="str">
            <v>Region 1</v>
          </cell>
        </row>
        <row r="11">
          <cell r="A11" t="str">
            <v>Region 2</v>
          </cell>
        </row>
        <row r="12">
          <cell r="A12" t="str">
            <v>Region 3</v>
          </cell>
        </row>
        <row r="13">
          <cell r="A13" t="str">
            <v>Region 4</v>
          </cell>
        </row>
        <row r="14">
          <cell r="A14" t="str">
            <v>Region 5</v>
          </cell>
        </row>
        <row r="15">
          <cell r="A15" t="str">
            <v>Region 6</v>
          </cell>
        </row>
      </sheetData>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Touring - EB test"/>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sheetData sheetId="11">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2">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P1"/>
      <sheetName val="1.1"/>
      <sheetName val="1.2"/>
      <sheetName val="1.3 Single"/>
      <sheetName val="Dropdown"/>
    </sheetNames>
    <sheetDataSet>
      <sheetData sheetId="0"/>
      <sheetData sheetId="1"/>
      <sheetData sheetId="2"/>
      <sheetData sheetId="3"/>
      <sheetData sheetId="4">
        <row r="3">
          <cell r="A3" t="str">
            <v>Location 1</v>
          </cell>
        </row>
        <row r="4">
          <cell r="A4" t="str">
            <v>Location 2</v>
          </cell>
        </row>
        <row r="5">
          <cell r="A5" t="str">
            <v>Location 3</v>
          </cell>
        </row>
        <row r="6">
          <cell r="A6" t="str">
            <v>Location 4</v>
          </cell>
        </row>
        <row r="7">
          <cell r="A7" t="str">
            <v>Location 5</v>
          </cell>
        </row>
        <row r="8">
          <cell r="A8" t="str">
            <v>Location 6</v>
          </cell>
        </row>
        <row r="15">
          <cell r="A15" t="str">
            <v>Location 1</v>
          </cell>
        </row>
        <row r="16">
          <cell r="A16" t="str">
            <v>Location 2</v>
          </cell>
        </row>
        <row r="17">
          <cell r="A17" t="str">
            <v>Location 3</v>
          </cell>
        </row>
        <row r="18">
          <cell r="A18" t="str">
            <v>Location 4</v>
          </cell>
        </row>
        <row r="19">
          <cell r="A19" t="str">
            <v>Location 5</v>
          </cell>
        </row>
        <row r="20">
          <cell r="A20" t="str">
            <v>Location 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B1:U66"/>
  <sheetViews>
    <sheetView showGridLines="0" tabSelected="1" zoomScaleNormal="100" workbookViewId="0"/>
  </sheetViews>
  <sheetFormatPr defaultColWidth="9.109375" defaultRowHeight="13.8" x14ac:dyDescent="0.25"/>
  <cols>
    <col min="1" max="1" width="4.5546875" style="1" customWidth="1"/>
    <col min="2" max="2" width="9.44140625" style="1" customWidth="1"/>
    <col min="3" max="15" width="9.109375" style="1"/>
    <col min="16" max="16" width="10" style="1" customWidth="1"/>
    <col min="17" max="16384" width="9.109375" style="1"/>
  </cols>
  <sheetData>
    <row r="1" spans="2:18" ht="28.5" customHeight="1" x14ac:dyDescent="0.25">
      <c r="B1" s="184" t="s">
        <v>413</v>
      </c>
      <c r="C1" s="185"/>
      <c r="D1" s="185"/>
      <c r="E1" s="185"/>
      <c r="F1" s="185"/>
      <c r="G1" s="185"/>
      <c r="H1" s="185"/>
      <c r="I1" s="185"/>
      <c r="J1" s="185"/>
      <c r="K1" s="185"/>
      <c r="L1" s="185"/>
      <c r="M1" s="185"/>
      <c r="N1" s="185"/>
      <c r="O1" s="185"/>
      <c r="P1" s="186"/>
    </row>
    <row r="2" spans="2:18" x14ac:dyDescent="0.25">
      <c r="B2" s="105" t="s">
        <v>150</v>
      </c>
      <c r="R2" s="3"/>
    </row>
    <row r="3" spans="2:18" x14ac:dyDescent="0.25">
      <c r="B3" s="189" t="s">
        <v>410</v>
      </c>
      <c r="C3" s="189"/>
      <c r="D3" s="189"/>
      <c r="E3" s="189"/>
      <c r="F3" s="189"/>
      <c r="G3" s="189"/>
      <c r="H3" s="189"/>
      <c r="I3" s="189"/>
      <c r="J3" s="189"/>
      <c r="K3" s="189"/>
      <c r="L3" s="189"/>
      <c r="M3" s="189"/>
      <c r="N3" s="189"/>
      <c r="O3" s="189"/>
      <c r="P3" s="189"/>
    </row>
    <row r="4" spans="2:18" x14ac:dyDescent="0.25">
      <c r="B4" s="190" t="s">
        <v>70</v>
      </c>
      <c r="C4" s="190"/>
      <c r="D4" s="190"/>
      <c r="E4" s="190"/>
      <c r="F4" s="190"/>
      <c r="G4" s="190"/>
      <c r="H4" s="190"/>
      <c r="I4" s="190"/>
      <c r="J4" s="190"/>
      <c r="K4" s="190"/>
      <c r="L4" s="190"/>
      <c r="M4" s="190"/>
      <c r="N4" s="190"/>
      <c r="O4" s="190"/>
      <c r="P4" s="190"/>
    </row>
    <row r="6" spans="2:18" s="90" customFormat="1" ht="14.25" customHeight="1" x14ac:dyDescent="0.25">
      <c r="B6" s="191" t="s">
        <v>71</v>
      </c>
      <c r="C6" s="191"/>
      <c r="D6" s="191"/>
      <c r="E6" s="191"/>
      <c r="F6" s="191"/>
      <c r="G6" s="191"/>
      <c r="H6" s="191"/>
      <c r="I6" s="191"/>
      <c r="J6" s="191"/>
      <c r="K6" s="191"/>
      <c r="L6" s="191"/>
      <c r="M6" s="191"/>
      <c r="N6" s="191"/>
      <c r="O6" s="191"/>
      <c r="P6" s="191"/>
    </row>
    <row r="7" spans="2:18" s="90" customFormat="1" x14ac:dyDescent="0.25">
      <c r="B7" s="191"/>
      <c r="C7" s="191"/>
      <c r="D7" s="191"/>
      <c r="E7" s="191"/>
      <c r="F7" s="191"/>
      <c r="G7" s="191"/>
      <c r="H7" s="191"/>
      <c r="I7" s="191"/>
      <c r="J7" s="191"/>
      <c r="K7" s="191"/>
      <c r="L7" s="191"/>
      <c r="M7" s="191"/>
      <c r="N7" s="191"/>
      <c r="O7" s="191"/>
      <c r="P7" s="191"/>
    </row>
    <row r="8" spans="2:18" s="90" customFormat="1" x14ac:dyDescent="0.25">
      <c r="B8" s="191"/>
      <c r="C8" s="191"/>
      <c r="D8" s="191"/>
      <c r="E8" s="191"/>
      <c r="F8" s="191"/>
      <c r="G8" s="191"/>
      <c r="H8" s="191"/>
      <c r="I8" s="191"/>
      <c r="J8" s="191"/>
      <c r="K8" s="191"/>
      <c r="L8" s="191"/>
      <c r="M8" s="191"/>
      <c r="N8" s="191"/>
      <c r="O8" s="191"/>
      <c r="P8" s="191"/>
    </row>
    <row r="9" spans="2:18" s="90" customFormat="1" x14ac:dyDescent="0.25">
      <c r="B9" s="191"/>
      <c r="C9" s="191"/>
      <c r="D9" s="191"/>
      <c r="E9" s="191"/>
      <c r="F9" s="191"/>
      <c r="G9" s="191"/>
      <c r="H9" s="191"/>
      <c r="I9" s="191"/>
      <c r="J9" s="191"/>
      <c r="K9" s="191"/>
      <c r="L9" s="191"/>
      <c r="M9" s="191"/>
      <c r="N9" s="191"/>
      <c r="O9" s="191"/>
      <c r="P9" s="191"/>
    </row>
    <row r="10" spans="2:18" s="90" customFormat="1" x14ac:dyDescent="0.25">
      <c r="B10" s="191"/>
      <c r="C10" s="191"/>
      <c r="D10" s="191"/>
      <c r="E10" s="191"/>
      <c r="F10" s="191"/>
      <c r="G10" s="191"/>
      <c r="H10" s="191"/>
      <c r="I10" s="191"/>
      <c r="J10" s="191"/>
      <c r="K10" s="191"/>
      <c r="L10" s="191"/>
      <c r="M10" s="191"/>
      <c r="N10" s="191"/>
      <c r="O10" s="191"/>
      <c r="P10" s="191"/>
    </row>
    <row r="11" spans="2:18" s="90" customFormat="1" x14ac:dyDescent="0.25">
      <c r="B11" s="191"/>
      <c r="C11" s="191"/>
      <c r="D11" s="191"/>
      <c r="E11" s="191"/>
      <c r="F11" s="191"/>
      <c r="G11" s="191"/>
      <c r="H11" s="191"/>
      <c r="I11" s="191"/>
      <c r="J11" s="191"/>
      <c r="K11" s="191"/>
      <c r="L11" s="191"/>
      <c r="M11" s="191"/>
      <c r="N11" s="191"/>
      <c r="O11" s="191"/>
      <c r="P11" s="191"/>
    </row>
    <row r="12" spans="2:18" s="90" customFormat="1" ht="14.4" thickBot="1" x14ac:dyDescent="0.3"/>
    <row r="13" spans="2:18" ht="15" customHeight="1" x14ac:dyDescent="0.25">
      <c r="B13" s="6" t="s">
        <v>72</v>
      </c>
      <c r="C13" s="7"/>
      <c r="D13" s="7"/>
      <c r="E13" s="7"/>
      <c r="F13" s="7"/>
      <c r="G13" s="7"/>
      <c r="H13" s="7"/>
      <c r="I13" s="7"/>
      <c r="J13" s="7"/>
      <c r="K13" s="7"/>
      <c r="L13" s="7"/>
      <c r="M13" s="7"/>
      <c r="N13" s="7"/>
      <c r="O13" s="7"/>
      <c r="P13" s="8"/>
    </row>
    <row r="14" spans="2:18" x14ac:dyDescent="0.25">
      <c r="B14" s="192" t="s">
        <v>139</v>
      </c>
      <c r="C14" s="187"/>
      <c r="D14" s="187"/>
      <c r="E14" s="187"/>
      <c r="F14" s="187"/>
      <c r="G14" s="187"/>
      <c r="H14" s="187"/>
      <c r="I14" s="187"/>
      <c r="J14" s="187"/>
      <c r="K14" s="187"/>
      <c r="L14" s="187"/>
      <c r="M14" s="187"/>
      <c r="N14" s="187"/>
      <c r="O14" s="187"/>
      <c r="P14" s="193"/>
    </row>
    <row r="15" spans="2:18" s="90" customFormat="1" x14ac:dyDescent="0.25">
      <c r="B15" s="194" t="s">
        <v>411</v>
      </c>
      <c r="C15" s="191"/>
      <c r="D15" s="191"/>
      <c r="E15" s="191"/>
      <c r="F15" s="191"/>
      <c r="G15" s="191"/>
      <c r="H15" s="191"/>
      <c r="I15" s="191"/>
      <c r="J15" s="191"/>
      <c r="K15" s="191"/>
      <c r="L15" s="191"/>
      <c r="M15" s="191"/>
      <c r="N15" s="191"/>
      <c r="O15" s="191"/>
      <c r="P15" s="195"/>
    </row>
    <row r="16" spans="2:18" s="90" customFormat="1" x14ac:dyDescent="0.25">
      <c r="B16" s="194"/>
      <c r="C16" s="191"/>
      <c r="D16" s="191"/>
      <c r="E16" s="191"/>
      <c r="F16" s="191"/>
      <c r="G16" s="191"/>
      <c r="H16" s="191"/>
      <c r="I16" s="191"/>
      <c r="J16" s="191"/>
      <c r="K16" s="191"/>
      <c r="L16" s="191"/>
      <c r="M16" s="191"/>
      <c r="N16" s="191"/>
      <c r="O16" s="191"/>
      <c r="P16" s="195"/>
    </row>
    <row r="17" spans="2:16" x14ac:dyDescent="0.25">
      <c r="B17" s="9"/>
      <c r="P17" s="10"/>
    </row>
    <row r="18" spans="2:16" x14ac:dyDescent="0.25">
      <c r="B18" s="9"/>
      <c r="P18" s="10"/>
    </row>
    <row r="19" spans="2:16" x14ac:dyDescent="0.25">
      <c r="B19" s="9"/>
      <c r="P19" s="10"/>
    </row>
    <row r="20" spans="2:16" x14ac:dyDescent="0.25">
      <c r="B20" s="9" t="s">
        <v>73</v>
      </c>
      <c r="P20" s="10"/>
    </row>
    <row r="21" spans="2:16" s="90" customFormat="1" x14ac:dyDescent="0.25">
      <c r="B21" s="91" t="s">
        <v>74</v>
      </c>
      <c r="P21" s="92"/>
    </row>
    <row r="22" spans="2:16" s="90" customFormat="1" x14ac:dyDescent="0.25">
      <c r="B22" s="91" t="s">
        <v>75</v>
      </c>
      <c r="P22" s="92"/>
    </row>
    <row r="23" spans="2:16" ht="14.4" thickBot="1" x14ac:dyDescent="0.3">
      <c r="B23" s="11"/>
      <c r="C23" s="12"/>
      <c r="D23" s="12"/>
      <c r="E23" s="12"/>
      <c r="F23" s="12"/>
      <c r="G23" s="12"/>
      <c r="H23" s="12"/>
      <c r="I23" s="12"/>
      <c r="J23" s="12"/>
      <c r="K23" s="12"/>
      <c r="L23" s="12"/>
      <c r="M23" s="12"/>
      <c r="N23" s="12"/>
      <c r="O23" s="12"/>
      <c r="P23" s="13"/>
    </row>
    <row r="24" spans="2:16" x14ac:dyDescent="0.25">
      <c r="N24" s="3"/>
    </row>
    <row r="25" spans="2:16" x14ac:dyDescent="0.25">
      <c r="B25" s="1" t="s">
        <v>61</v>
      </c>
      <c r="N25" s="3"/>
    </row>
    <row r="26" spans="2:16" x14ac:dyDescent="0.25">
      <c r="N26" s="3"/>
    </row>
    <row r="27" spans="2:16" x14ac:dyDescent="0.25">
      <c r="B27" s="1" t="s">
        <v>140</v>
      </c>
    </row>
    <row r="28" spans="2:16" s="90" customFormat="1" x14ac:dyDescent="0.25">
      <c r="C28" s="90" t="s">
        <v>141</v>
      </c>
      <c r="O28" s="156"/>
    </row>
    <row r="29" spans="2:16" s="90" customFormat="1" x14ac:dyDescent="0.25">
      <c r="C29" s="157" t="s">
        <v>399</v>
      </c>
      <c r="O29" s="156"/>
    </row>
    <row r="30" spans="2:16" s="90" customFormat="1" x14ac:dyDescent="0.25">
      <c r="C30" s="157"/>
      <c r="O30" s="156"/>
    </row>
    <row r="31" spans="2:16" x14ac:dyDescent="0.25">
      <c r="B31" s="1" t="s">
        <v>69</v>
      </c>
    </row>
    <row r="32" spans="2:16" x14ac:dyDescent="0.25">
      <c r="C32" s="187" t="s">
        <v>409</v>
      </c>
      <c r="D32" s="187"/>
      <c r="E32" s="187"/>
      <c r="F32" s="187"/>
      <c r="G32" s="187"/>
      <c r="H32" s="187"/>
      <c r="I32" s="187"/>
      <c r="J32" s="187"/>
      <c r="K32" s="187"/>
      <c r="L32" s="187"/>
      <c r="M32" s="187"/>
      <c r="N32" s="187"/>
      <c r="O32" s="187"/>
      <c r="P32" s="187"/>
    </row>
    <row r="33" spans="2:17" x14ac:dyDescent="0.25">
      <c r="C33" s="187"/>
      <c r="D33" s="187"/>
      <c r="E33" s="187"/>
      <c r="F33" s="187"/>
      <c r="G33" s="187"/>
      <c r="H33" s="187"/>
      <c r="I33" s="187"/>
      <c r="J33" s="187"/>
      <c r="K33" s="187"/>
      <c r="L33" s="187"/>
      <c r="M33" s="187"/>
      <c r="N33" s="187"/>
      <c r="O33" s="187"/>
      <c r="P33" s="187"/>
    </row>
    <row r="34" spans="2:17" x14ac:dyDescent="0.25">
      <c r="C34" s="187" t="s">
        <v>412</v>
      </c>
      <c r="D34" s="187"/>
      <c r="E34" s="187"/>
      <c r="F34" s="187"/>
      <c r="G34" s="187"/>
      <c r="H34" s="187"/>
      <c r="I34" s="187"/>
      <c r="J34" s="187"/>
      <c r="K34" s="187"/>
      <c r="L34" s="187"/>
      <c r="M34" s="187"/>
      <c r="N34" s="187"/>
      <c r="O34" s="187"/>
      <c r="P34" s="187"/>
    </row>
    <row r="35" spans="2:17" x14ac:dyDescent="0.25">
      <c r="C35" s="187"/>
      <c r="D35" s="187"/>
      <c r="E35" s="187"/>
      <c r="F35" s="187"/>
      <c r="G35" s="187"/>
      <c r="H35" s="187"/>
      <c r="I35" s="187"/>
      <c r="J35" s="187"/>
      <c r="K35" s="187"/>
      <c r="L35" s="187"/>
      <c r="M35" s="187"/>
      <c r="N35" s="187"/>
      <c r="O35" s="187"/>
      <c r="P35" s="187"/>
    </row>
    <row r="36" spans="2:17" x14ac:dyDescent="0.25">
      <c r="C36" s="1" t="s">
        <v>99</v>
      </c>
    </row>
    <row r="37" spans="2:17" ht="14.25" customHeight="1" x14ac:dyDescent="0.25">
      <c r="C37" s="187" t="s">
        <v>100</v>
      </c>
      <c r="D37" s="187"/>
      <c r="E37" s="187"/>
      <c r="F37" s="187"/>
      <c r="G37" s="187"/>
      <c r="H37" s="187"/>
      <c r="I37" s="187"/>
      <c r="J37" s="187"/>
      <c r="K37" s="187"/>
      <c r="L37" s="187"/>
      <c r="M37" s="187"/>
      <c r="N37" s="187"/>
      <c r="O37" s="187"/>
    </row>
    <row r="38" spans="2:17" x14ac:dyDescent="0.25">
      <c r="C38" s="187"/>
      <c r="D38" s="187"/>
      <c r="E38" s="187"/>
      <c r="F38" s="187"/>
      <c r="G38" s="187"/>
      <c r="H38" s="187"/>
      <c r="I38" s="187"/>
      <c r="J38" s="187"/>
      <c r="K38" s="187"/>
      <c r="L38" s="187"/>
      <c r="M38" s="187"/>
      <c r="N38" s="187"/>
      <c r="O38" s="187"/>
    </row>
    <row r="39" spans="2:17" x14ac:dyDescent="0.25">
      <c r="C39" s="187"/>
      <c r="D39" s="187"/>
      <c r="E39" s="187"/>
      <c r="F39" s="187"/>
      <c r="G39" s="187"/>
      <c r="H39" s="187"/>
      <c r="I39" s="187"/>
      <c r="J39" s="187"/>
      <c r="K39" s="187"/>
      <c r="L39" s="187"/>
      <c r="M39" s="187"/>
      <c r="N39" s="187"/>
      <c r="O39" s="187"/>
    </row>
    <row r="40" spans="2:17" x14ac:dyDescent="0.25">
      <c r="C40" s="188" t="s">
        <v>76</v>
      </c>
      <c r="D40" s="188"/>
      <c r="E40" s="188"/>
      <c r="F40" s="188"/>
      <c r="G40" s="188"/>
      <c r="H40" s="188"/>
      <c r="I40" s="188"/>
      <c r="J40" s="188"/>
      <c r="K40" s="188"/>
      <c r="L40" s="188"/>
      <c r="M40" s="188"/>
      <c r="N40" s="188"/>
      <c r="O40" s="188"/>
      <c r="P40" s="188"/>
    </row>
    <row r="41" spans="2:17" x14ac:dyDescent="0.25">
      <c r="C41" s="188"/>
      <c r="D41" s="188"/>
      <c r="E41" s="188"/>
      <c r="F41" s="188"/>
      <c r="G41" s="188"/>
      <c r="H41" s="188"/>
      <c r="I41" s="188"/>
      <c r="J41" s="188"/>
      <c r="K41" s="188"/>
      <c r="L41" s="188"/>
      <c r="M41" s="188"/>
      <c r="N41" s="188"/>
      <c r="O41" s="188"/>
      <c r="P41" s="188"/>
    </row>
    <row r="43" spans="2:17" x14ac:dyDescent="0.25">
      <c r="B43" s="1" t="s">
        <v>142</v>
      </c>
      <c r="D43" s="2"/>
      <c r="Q43" s="3"/>
    </row>
    <row r="44" spans="2:17" x14ac:dyDescent="0.25">
      <c r="C44" s="1" t="s">
        <v>63</v>
      </c>
      <c r="Q44" s="3"/>
    </row>
    <row r="45" spans="2:17" x14ac:dyDescent="0.25">
      <c r="Q45" s="3"/>
    </row>
    <row r="46" spans="2:17" x14ac:dyDescent="0.25">
      <c r="B46" s="1" t="s">
        <v>103</v>
      </c>
    </row>
    <row r="47" spans="2:17" s="90" customFormat="1" x14ac:dyDescent="0.25">
      <c r="B47" s="90" t="s">
        <v>104</v>
      </c>
    </row>
    <row r="50" spans="2:21" s="93" customFormat="1" x14ac:dyDescent="0.3">
      <c r="B50" s="158" t="s">
        <v>77</v>
      </c>
      <c r="C50" s="159"/>
      <c r="D50" s="160"/>
      <c r="E50" s="160"/>
      <c r="F50" s="160"/>
      <c r="G50" s="160"/>
      <c r="H50" s="160"/>
      <c r="I50" s="160"/>
      <c r="J50" s="160"/>
      <c r="K50" s="160"/>
      <c r="L50" s="160"/>
      <c r="M50" s="160"/>
      <c r="N50" s="160"/>
      <c r="O50" s="160"/>
      <c r="P50" s="161"/>
      <c r="Q50" s="94"/>
      <c r="R50" s="94"/>
    </row>
    <row r="51" spans="2:21" s="95" customFormat="1" x14ac:dyDescent="0.3">
      <c r="B51" s="162"/>
      <c r="C51" s="163" t="s">
        <v>401</v>
      </c>
      <c r="D51" s="164"/>
      <c r="E51" s="164"/>
      <c r="F51" s="164"/>
      <c r="G51" s="164"/>
      <c r="H51" s="164"/>
      <c r="I51" s="164"/>
      <c r="J51" s="164"/>
      <c r="K51" s="164"/>
      <c r="L51" s="164"/>
      <c r="M51" s="164"/>
      <c r="N51" s="164"/>
      <c r="O51" s="164"/>
      <c r="P51" s="165"/>
      <c r="Q51" s="96"/>
      <c r="R51" s="96"/>
      <c r="T51" s="97"/>
    </row>
    <row r="52" spans="2:21" s="95" customFormat="1" x14ac:dyDescent="0.3">
      <c r="B52" s="162"/>
      <c r="C52" s="163" t="s">
        <v>400</v>
      </c>
      <c r="D52" s="164"/>
      <c r="E52" s="164"/>
      <c r="F52" s="164"/>
      <c r="G52" s="164"/>
      <c r="H52" s="164"/>
      <c r="I52" s="164"/>
      <c r="J52" s="164"/>
      <c r="K52" s="164"/>
      <c r="L52" s="164"/>
      <c r="M52" s="164"/>
      <c r="N52" s="164"/>
      <c r="O52" s="164"/>
      <c r="P52" s="165"/>
      <c r="Q52" s="96"/>
      <c r="R52" s="96"/>
      <c r="T52" s="97"/>
    </row>
    <row r="53" spans="2:21" s="95" customFormat="1" ht="14.25" customHeight="1" x14ac:dyDescent="0.3">
      <c r="B53" s="166"/>
      <c r="C53" s="201" t="s">
        <v>78</v>
      </c>
      <c r="D53" s="201"/>
      <c r="E53" s="201"/>
      <c r="F53" s="201"/>
      <c r="G53" s="201"/>
      <c r="H53" s="201"/>
      <c r="I53" s="201"/>
      <c r="J53" s="201"/>
      <c r="K53" s="201"/>
      <c r="L53" s="201"/>
      <c r="M53" s="201"/>
      <c r="N53" s="201"/>
      <c r="O53" s="201"/>
      <c r="P53" s="202"/>
      <c r="Q53" s="94"/>
      <c r="R53" s="96"/>
      <c r="S53" s="96"/>
      <c r="U53" s="97"/>
    </row>
    <row r="54" spans="2:21" s="95" customFormat="1" ht="14.25" customHeight="1" x14ac:dyDescent="0.3">
      <c r="B54" s="166"/>
      <c r="C54" s="201"/>
      <c r="D54" s="201"/>
      <c r="E54" s="201"/>
      <c r="F54" s="201"/>
      <c r="G54" s="201"/>
      <c r="H54" s="201"/>
      <c r="I54" s="201"/>
      <c r="J54" s="201"/>
      <c r="K54" s="201"/>
      <c r="L54" s="201"/>
      <c r="M54" s="201"/>
      <c r="N54" s="201"/>
      <c r="O54" s="201"/>
      <c r="P54" s="202"/>
      <c r="Q54" s="94"/>
      <c r="R54" s="96"/>
      <c r="S54" s="96"/>
      <c r="U54" s="97"/>
    </row>
    <row r="55" spans="2:21" s="95" customFormat="1" ht="14.25" customHeight="1" x14ac:dyDescent="0.3">
      <c r="B55" s="200" t="s">
        <v>102</v>
      </c>
      <c r="C55" s="201"/>
      <c r="D55" s="201"/>
      <c r="E55" s="201"/>
      <c r="F55" s="201"/>
      <c r="G55" s="201"/>
      <c r="H55" s="201"/>
      <c r="I55" s="201"/>
      <c r="J55" s="201"/>
      <c r="K55" s="201"/>
      <c r="L55" s="201"/>
      <c r="M55" s="201"/>
      <c r="N55" s="201"/>
      <c r="O55" s="201"/>
      <c r="P55" s="202"/>
    </row>
    <row r="56" spans="2:21" s="95" customFormat="1" ht="14.25" customHeight="1" x14ac:dyDescent="0.3">
      <c r="B56" s="200"/>
      <c r="C56" s="201"/>
      <c r="D56" s="201"/>
      <c r="E56" s="201"/>
      <c r="F56" s="201"/>
      <c r="G56" s="201"/>
      <c r="H56" s="201"/>
      <c r="I56" s="201"/>
      <c r="J56" s="201"/>
      <c r="K56" s="201"/>
      <c r="L56" s="201"/>
      <c r="M56" s="201"/>
      <c r="N56" s="201"/>
      <c r="O56" s="201"/>
      <c r="P56" s="202"/>
    </row>
    <row r="57" spans="2:21" s="95" customFormat="1" x14ac:dyDescent="0.3">
      <c r="B57" s="166"/>
      <c r="C57" s="196" t="s">
        <v>144</v>
      </c>
      <c r="D57" s="196"/>
      <c r="E57" s="196"/>
      <c r="F57" s="196"/>
      <c r="G57" s="196"/>
      <c r="H57" s="196"/>
      <c r="I57" s="196"/>
      <c r="J57" s="196"/>
      <c r="K57" s="196"/>
      <c r="L57" s="196"/>
      <c r="M57" s="196"/>
      <c r="N57" s="196"/>
      <c r="O57" s="196"/>
      <c r="P57" s="197"/>
    </row>
    <row r="58" spans="2:21" s="95" customFormat="1" x14ac:dyDescent="0.3">
      <c r="B58" s="166"/>
      <c r="C58" s="196"/>
      <c r="D58" s="196"/>
      <c r="E58" s="196"/>
      <c r="F58" s="196"/>
      <c r="G58" s="196"/>
      <c r="H58" s="196"/>
      <c r="I58" s="196"/>
      <c r="J58" s="196"/>
      <c r="K58" s="196"/>
      <c r="L58" s="196"/>
      <c r="M58" s="196"/>
      <c r="N58" s="196"/>
      <c r="O58" s="196"/>
      <c r="P58" s="197"/>
    </row>
    <row r="59" spans="2:21" s="95" customFormat="1" x14ac:dyDescent="0.3">
      <c r="B59" s="167"/>
      <c r="C59" s="198" t="s">
        <v>101</v>
      </c>
      <c r="D59" s="198"/>
      <c r="E59" s="198"/>
      <c r="F59" s="198"/>
      <c r="G59" s="198"/>
      <c r="H59" s="198"/>
      <c r="I59" s="198"/>
      <c r="J59" s="198"/>
      <c r="K59" s="198"/>
      <c r="L59" s="198"/>
      <c r="M59" s="198"/>
      <c r="N59" s="198"/>
      <c r="O59" s="198"/>
      <c r="P59" s="199"/>
    </row>
    <row r="62" spans="2:21" ht="14.25" customHeight="1" x14ac:dyDescent="0.25">
      <c r="B62" s="187" t="s">
        <v>62</v>
      </c>
      <c r="C62" s="187"/>
      <c r="D62" s="187"/>
      <c r="E62" s="187"/>
      <c r="F62" s="187"/>
      <c r="G62" s="187"/>
      <c r="H62" s="187"/>
      <c r="I62" s="187"/>
      <c r="J62" s="187"/>
      <c r="K62" s="187"/>
      <c r="L62" s="187"/>
      <c r="M62" s="187"/>
      <c r="N62" s="187"/>
      <c r="O62" s="187"/>
      <c r="P62" s="187"/>
    </row>
    <row r="63" spans="2:21" x14ac:dyDescent="0.25">
      <c r="B63" s="187"/>
      <c r="C63" s="187"/>
      <c r="D63" s="187"/>
      <c r="E63" s="187"/>
      <c r="F63" s="187"/>
      <c r="G63" s="187"/>
      <c r="H63" s="187"/>
      <c r="I63" s="187"/>
      <c r="J63" s="187"/>
      <c r="K63" s="187"/>
      <c r="L63" s="187"/>
      <c r="M63" s="187"/>
      <c r="N63" s="187"/>
      <c r="O63" s="187"/>
      <c r="P63" s="187"/>
    </row>
    <row r="64" spans="2:21" x14ac:dyDescent="0.25">
      <c r="B64" s="187"/>
      <c r="C64" s="187"/>
      <c r="D64" s="187"/>
      <c r="E64" s="187"/>
      <c r="F64" s="187"/>
      <c r="G64" s="187"/>
      <c r="H64" s="187"/>
      <c r="I64" s="187"/>
      <c r="J64" s="187"/>
      <c r="K64" s="187"/>
      <c r="L64" s="187"/>
      <c r="M64" s="187"/>
      <c r="N64" s="187"/>
      <c r="O64" s="187"/>
      <c r="P64" s="187"/>
    </row>
    <row r="65" spans="2:16" x14ac:dyDescent="0.25">
      <c r="B65" s="187" t="s">
        <v>143</v>
      </c>
      <c r="C65" s="187"/>
      <c r="D65" s="187"/>
      <c r="E65" s="187"/>
      <c r="F65" s="187"/>
      <c r="G65" s="187"/>
      <c r="H65" s="187"/>
      <c r="I65" s="187"/>
      <c r="J65" s="187"/>
      <c r="K65" s="187"/>
      <c r="L65" s="187"/>
      <c r="M65" s="187"/>
      <c r="N65" s="187"/>
      <c r="O65" s="187"/>
      <c r="P65" s="187"/>
    </row>
    <row r="66" spans="2:16" x14ac:dyDescent="0.25">
      <c r="B66" s="187"/>
      <c r="C66" s="187"/>
      <c r="D66" s="187"/>
      <c r="E66" s="187"/>
      <c r="F66" s="187"/>
      <c r="G66" s="187"/>
      <c r="H66" s="187"/>
      <c r="I66" s="187"/>
      <c r="J66" s="187"/>
      <c r="K66" s="187"/>
      <c r="L66" s="187"/>
      <c r="M66" s="187"/>
      <c r="N66" s="187"/>
      <c r="O66" s="187"/>
      <c r="P66" s="187"/>
    </row>
  </sheetData>
  <sheetProtection algorithmName="SHA-512" hashValue="/5d20U1fzuebUUWOYD71yrbArkb5QeRYvsq/pyHMTkGO5ukM2MOVHzne6a8HulrZO+lYwl0ylBYaRaGHB85pXA==" saltValue="3BlFEhLqsW6rzwtwCzm1ZA==" spinCount="100000" sheet="1" formatRows="0"/>
  <mergeCells count="16">
    <mergeCell ref="B65:P66"/>
    <mergeCell ref="C57:P58"/>
    <mergeCell ref="C59:P59"/>
    <mergeCell ref="B55:P56"/>
    <mergeCell ref="C53:P54"/>
    <mergeCell ref="B62:P64"/>
    <mergeCell ref="B1:P1"/>
    <mergeCell ref="C34:P35"/>
    <mergeCell ref="C40:P41"/>
    <mergeCell ref="B3:P3"/>
    <mergeCell ref="B4:P4"/>
    <mergeCell ref="B6:P11"/>
    <mergeCell ref="B14:P14"/>
    <mergeCell ref="C32:P33"/>
    <mergeCell ref="B15:P16"/>
    <mergeCell ref="C37:O39"/>
  </mergeCells>
  <pageMargins left="0.70866141732283472" right="0.70866141732283472" top="0.74803149606299213" bottom="0.74803149606299213" header="0.31496062992125984" footer="0.31496062992125984"/>
  <pageSetup scale="78" fitToHeight="0" orientation="landscape" r:id="rId1"/>
  <headerFooter>
    <oddFooter>&amp;L&amp;BKanatami Katimajiit Sanajausimajunut Takujaugiaqanngittut&amp;B&amp;C&amp;D&amp;RMappiqtugaq &amp;P</oddFooter>
  </headerFooter>
  <rowBreaks count="1" manualBreakCount="1">
    <brk id="4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L170"/>
  <sheetViews>
    <sheetView showGridLines="0" zoomScaleNormal="100" workbookViewId="0">
      <pane ySplit="5" topLeftCell="A6" activePane="bottomLeft" state="frozen"/>
      <selection pane="bottomLeft" activeCell="B1" sqref="B1:H1"/>
    </sheetView>
  </sheetViews>
  <sheetFormatPr defaultColWidth="9.109375" defaultRowHeight="13.8" x14ac:dyDescent="0.25"/>
  <cols>
    <col min="1" max="1" width="2.5546875" style="54" customWidth="1"/>
    <col min="2" max="2" width="66.5546875" style="15" customWidth="1"/>
    <col min="3" max="3" width="14.88671875" style="15" customWidth="1"/>
    <col min="4" max="4" width="14.6640625" style="15" customWidth="1"/>
    <col min="5" max="5" width="15.109375" style="15" customWidth="1"/>
    <col min="6" max="6" width="20.109375" style="15" bestFit="1" customWidth="1"/>
    <col min="7" max="7" width="25" style="15" customWidth="1"/>
    <col min="8" max="8" width="41" style="15" customWidth="1"/>
    <col min="9" max="16384" width="9.109375" style="15"/>
  </cols>
  <sheetData>
    <row r="1" spans="1:8" ht="29.25" customHeight="1" x14ac:dyDescent="0.25">
      <c r="B1" s="184" t="s">
        <v>413</v>
      </c>
      <c r="C1" s="185"/>
      <c r="D1" s="185"/>
      <c r="E1" s="185"/>
      <c r="F1" s="185"/>
      <c r="G1" s="185"/>
      <c r="H1" s="186"/>
    </row>
    <row r="2" spans="1:8" x14ac:dyDescent="0.25">
      <c r="B2" s="105" t="s">
        <v>151</v>
      </c>
      <c r="C2" s="14"/>
      <c r="D2" s="14"/>
      <c r="E2" s="14"/>
      <c r="F2" s="14"/>
    </row>
    <row r="3" spans="1:8" ht="19.5" customHeight="1" x14ac:dyDescent="0.25">
      <c r="B3" s="207" t="s">
        <v>410</v>
      </c>
      <c r="C3" s="207"/>
      <c r="D3" s="207"/>
      <c r="E3" s="207"/>
      <c r="F3" s="207"/>
      <c r="G3" s="207"/>
      <c r="H3" s="207"/>
    </row>
    <row r="4" spans="1:8" ht="6.75" customHeight="1" x14ac:dyDescent="0.25">
      <c r="B4" s="55"/>
      <c r="C4" s="14"/>
      <c r="D4" s="14"/>
      <c r="E4" s="14"/>
      <c r="F4" s="14"/>
    </row>
    <row r="5" spans="1:8" ht="55.2" x14ac:dyDescent="0.25">
      <c r="B5" s="214" t="s">
        <v>0</v>
      </c>
      <c r="C5" s="104" t="s">
        <v>1</v>
      </c>
      <c r="D5" s="104" t="s">
        <v>98</v>
      </c>
      <c r="E5" s="104" t="s">
        <v>3</v>
      </c>
      <c r="F5" s="123" t="s">
        <v>4</v>
      </c>
      <c r="G5" s="104" t="s">
        <v>114</v>
      </c>
      <c r="H5" s="104" t="s">
        <v>5</v>
      </c>
    </row>
    <row r="6" spans="1:8" x14ac:dyDescent="0.25">
      <c r="A6" s="16"/>
      <c r="B6" s="215"/>
      <c r="C6" s="103" t="s">
        <v>68</v>
      </c>
      <c r="D6" s="103" t="s">
        <v>68</v>
      </c>
      <c r="E6" s="103" t="s">
        <v>68</v>
      </c>
      <c r="F6" s="124"/>
      <c r="G6" s="121"/>
      <c r="H6" s="126"/>
    </row>
    <row r="7" spans="1:8" x14ac:dyDescent="0.25">
      <c r="A7" s="16"/>
      <c r="B7" s="215"/>
      <c r="C7" s="176" t="s">
        <v>96</v>
      </c>
      <c r="D7" s="176" t="s">
        <v>96</v>
      </c>
      <c r="E7" s="176" t="s">
        <v>96</v>
      </c>
      <c r="F7" s="124"/>
      <c r="G7" s="121" t="s">
        <v>65</v>
      </c>
      <c r="H7" s="126"/>
    </row>
    <row r="8" spans="1:8" x14ac:dyDescent="0.25">
      <c r="A8" s="16"/>
      <c r="B8" s="215"/>
      <c r="C8" s="174" t="s">
        <v>152</v>
      </c>
      <c r="D8" s="174" t="s">
        <v>68</v>
      </c>
      <c r="E8" s="174" t="s">
        <v>68</v>
      </c>
      <c r="F8" s="124"/>
      <c r="G8" s="121"/>
      <c r="H8" s="126"/>
    </row>
    <row r="9" spans="1:8" x14ac:dyDescent="0.25">
      <c r="A9" s="16"/>
      <c r="B9" s="216"/>
      <c r="C9" s="175" t="s">
        <v>97</v>
      </c>
      <c r="D9" s="175" t="s">
        <v>97</v>
      </c>
      <c r="E9" s="175" t="s">
        <v>97</v>
      </c>
      <c r="F9" s="125"/>
      <c r="G9" s="122"/>
      <c r="H9" s="127"/>
    </row>
    <row r="10" spans="1:8" ht="6.75" customHeight="1" x14ac:dyDescent="0.25">
      <c r="A10" s="16"/>
      <c r="B10" s="17"/>
      <c r="C10" s="18"/>
      <c r="D10" s="18"/>
      <c r="E10" s="18"/>
      <c r="F10" s="18"/>
    </row>
    <row r="11" spans="1:8" x14ac:dyDescent="0.25">
      <c r="B11" s="56" t="s">
        <v>6</v>
      </c>
      <c r="C11" s="57"/>
      <c r="D11" s="57"/>
      <c r="E11" s="57"/>
      <c r="F11" s="57"/>
      <c r="G11" s="19"/>
      <c r="H11" s="19"/>
    </row>
    <row r="12" spans="1:8" x14ac:dyDescent="0.25">
      <c r="A12" s="15"/>
      <c r="B12" s="20" t="s">
        <v>7</v>
      </c>
      <c r="C12" s="58"/>
      <c r="D12" s="58"/>
      <c r="E12" s="58"/>
      <c r="F12" s="58"/>
      <c r="G12" s="21"/>
      <c r="H12" s="21"/>
    </row>
    <row r="13" spans="1:8" ht="6.75" customHeight="1" x14ac:dyDescent="0.25">
      <c r="C13" s="59"/>
      <c r="D13" s="59"/>
      <c r="E13" s="59"/>
      <c r="F13" s="59"/>
      <c r="G13" s="22"/>
      <c r="H13" s="22"/>
    </row>
    <row r="14" spans="1:8" ht="27.6" x14ac:dyDescent="0.25">
      <c r="B14" s="98" t="s">
        <v>79</v>
      </c>
      <c r="C14" s="211"/>
      <c r="D14" s="212"/>
      <c r="E14" s="212"/>
      <c r="F14" s="212"/>
      <c r="G14" s="213"/>
      <c r="H14" s="23"/>
    </row>
    <row r="15" spans="1:8" ht="55.2" x14ac:dyDescent="0.25">
      <c r="B15" s="24" t="s">
        <v>8</v>
      </c>
      <c r="C15" s="62"/>
      <c r="D15" s="61"/>
      <c r="E15" s="61"/>
      <c r="F15" s="61"/>
      <c r="G15" s="25"/>
      <c r="H15" s="25"/>
    </row>
    <row r="16" spans="1:8" ht="15" customHeight="1" x14ac:dyDescent="0.25">
      <c r="B16" s="46"/>
      <c r="C16" s="64"/>
      <c r="D16" s="64"/>
      <c r="E16" s="64"/>
      <c r="F16" s="76">
        <f>+SUM(C16:E16)</f>
        <v>0</v>
      </c>
      <c r="G16" s="47"/>
      <c r="H16" s="48"/>
    </row>
    <row r="17" spans="1:12" ht="15" customHeight="1" x14ac:dyDescent="0.25">
      <c r="B17" s="46"/>
      <c r="C17" s="64"/>
      <c r="D17" s="64"/>
      <c r="E17" s="64"/>
      <c r="F17" s="76">
        <f>+SUM(C17:E17)</f>
        <v>0</v>
      </c>
      <c r="G17" s="47"/>
      <c r="H17" s="48"/>
    </row>
    <row r="18" spans="1:12" ht="15" customHeight="1" x14ac:dyDescent="0.25">
      <c r="B18" s="46"/>
      <c r="C18" s="64"/>
      <c r="D18" s="64"/>
      <c r="E18" s="64"/>
      <c r="F18" s="76">
        <f>+SUM(C18:E18)</f>
        <v>0</v>
      </c>
      <c r="G18" s="47"/>
      <c r="H18" s="48"/>
    </row>
    <row r="19" spans="1:12" ht="15" customHeight="1" x14ac:dyDescent="0.25">
      <c r="B19" s="46"/>
      <c r="C19" s="64"/>
      <c r="D19" s="64"/>
      <c r="E19" s="64"/>
      <c r="F19" s="76">
        <f>+SUM(C19:E19)</f>
        <v>0</v>
      </c>
      <c r="G19" s="47"/>
      <c r="H19" s="48"/>
    </row>
    <row r="20" spans="1:12" ht="15" customHeight="1" x14ac:dyDescent="0.25">
      <c r="B20" s="46"/>
      <c r="C20" s="64"/>
      <c r="D20" s="64"/>
      <c r="E20" s="64"/>
      <c r="F20" s="76">
        <f>+SUM(C20:E20)</f>
        <v>0</v>
      </c>
      <c r="G20" s="47"/>
      <c r="H20" s="48"/>
    </row>
    <row r="21" spans="1:12" ht="15" customHeight="1" x14ac:dyDescent="0.25">
      <c r="A21" s="15"/>
      <c r="B21" s="99" t="s">
        <v>80</v>
      </c>
      <c r="C21" s="65">
        <f>+SUM(C16:C20)</f>
        <v>0</v>
      </c>
      <c r="D21" s="65">
        <f>+SUM(D16:D20)</f>
        <v>0</v>
      </c>
      <c r="E21" s="65">
        <f>+SUM(E16:E20)</f>
        <v>0</v>
      </c>
      <c r="F21" s="73">
        <f>+SUM(F16:F20)</f>
        <v>0</v>
      </c>
      <c r="G21" s="28"/>
      <c r="H21" s="49"/>
    </row>
    <row r="22" spans="1:12" ht="15" customHeight="1" x14ac:dyDescent="0.25">
      <c r="B22" s="220" t="s">
        <v>81</v>
      </c>
      <c r="C22" s="221"/>
      <c r="D22" s="221"/>
      <c r="E22" s="221"/>
      <c r="F22" s="221"/>
      <c r="G22" s="221"/>
      <c r="H22" s="222"/>
    </row>
    <row r="23" spans="1:12" x14ac:dyDescent="0.25">
      <c r="B23" s="46"/>
      <c r="C23" s="64"/>
      <c r="D23" s="64"/>
      <c r="E23" s="64"/>
      <c r="F23" s="76">
        <f>+SUM(C23:E23)</f>
        <v>0</v>
      </c>
      <c r="G23" s="47"/>
      <c r="H23" s="50"/>
    </row>
    <row r="24" spans="1:12" x14ac:dyDescent="0.25">
      <c r="B24" s="46"/>
      <c r="C24" s="64"/>
      <c r="D24" s="64"/>
      <c r="E24" s="64"/>
      <c r="F24" s="76">
        <f>+SUM(C24:E24)</f>
        <v>0</v>
      </c>
      <c r="G24" s="47"/>
      <c r="H24" s="50"/>
    </row>
    <row r="25" spans="1:12" x14ac:dyDescent="0.25">
      <c r="B25" s="46"/>
      <c r="C25" s="64"/>
      <c r="D25" s="64"/>
      <c r="E25" s="64"/>
      <c r="F25" s="76">
        <f>+SUM(C25:E25)</f>
        <v>0</v>
      </c>
      <c r="G25" s="47"/>
      <c r="H25" s="49"/>
    </row>
    <row r="26" spans="1:12" x14ac:dyDescent="0.25">
      <c r="B26" s="46"/>
      <c r="C26" s="64"/>
      <c r="D26" s="64"/>
      <c r="E26" s="64"/>
      <c r="F26" s="76">
        <f>+SUM(C26:E26)</f>
        <v>0</v>
      </c>
      <c r="G26" s="47"/>
      <c r="H26" s="49"/>
    </row>
    <row r="27" spans="1:12" x14ac:dyDescent="0.25">
      <c r="B27" s="46"/>
      <c r="C27" s="64"/>
      <c r="D27" s="64"/>
      <c r="E27" s="64"/>
      <c r="F27" s="76">
        <f>+SUM(C27:E27)</f>
        <v>0</v>
      </c>
      <c r="G27" s="47"/>
      <c r="H27" s="49"/>
      <c r="L27" s="30"/>
    </row>
    <row r="28" spans="1:12" ht="15" customHeight="1" x14ac:dyDescent="0.25">
      <c r="A28" s="15"/>
      <c r="B28" s="27" t="s">
        <v>9</v>
      </c>
      <c r="C28" s="65">
        <f>SUM(C23:C27)</f>
        <v>0</v>
      </c>
      <c r="D28" s="65">
        <f t="shared" ref="D28:E28" si="0">SUM(D23:D27)</f>
        <v>0</v>
      </c>
      <c r="E28" s="65">
        <f t="shared" si="0"/>
        <v>0</v>
      </c>
      <c r="F28" s="73">
        <f>SUM(F23:F27)</f>
        <v>0</v>
      </c>
      <c r="G28" s="28"/>
      <c r="H28" s="49"/>
    </row>
    <row r="29" spans="1:12" ht="15" customHeight="1" x14ac:dyDescent="0.25">
      <c r="A29" s="15"/>
      <c r="B29" s="220" t="s">
        <v>82</v>
      </c>
      <c r="C29" s="221"/>
      <c r="D29" s="221"/>
      <c r="E29" s="221"/>
      <c r="F29" s="221"/>
      <c r="G29" s="221"/>
      <c r="H29" s="222"/>
    </row>
    <row r="30" spans="1:12" x14ac:dyDescent="0.25">
      <c r="A30" s="15"/>
      <c r="B30" s="46"/>
      <c r="C30" s="64"/>
      <c r="D30" s="64"/>
      <c r="E30" s="64"/>
      <c r="F30" s="76">
        <f t="shared" ref="F30:F36" si="1">+SUM(C30:E30)</f>
        <v>0</v>
      </c>
      <c r="G30" s="47"/>
      <c r="H30" s="49"/>
    </row>
    <row r="31" spans="1:12" x14ac:dyDescent="0.25">
      <c r="A31" s="15"/>
      <c r="B31" s="46"/>
      <c r="C31" s="64"/>
      <c r="D31" s="64"/>
      <c r="E31" s="64"/>
      <c r="F31" s="76">
        <f t="shared" si="1"/>
        <v>0</v>
      </c>
      <c r="G31" s="47"/>
      <c r="H31" s="49"/>
    </row>
    <row r="32" spans="1:12" x14ac:dyDescent="0.25">
      <c r="A32" s="15"/>
      <c r="B32" s="46"/>
      <c r="C32" s="64"/>
      <c r="D32" s="64"/>
      <c r="E32" s="64"/>
      <c r="F32" s="76">
        <f t="shared" si="1"/>
        <v>0</v>
      </c>
      <c r="G32" s="47"/>
      <c r="H32" s="49"/>
    </row>
    <row r="33" spans="1:8" x14ac:dyDescent="0.25">
      <c r="A33" s="15"/>
      <c r="B33" s="46"/>
      <c r="C33" s="64"/>
      <c r="D33" s="64"/>
      <c r="E33" s="64"/>
      <c r="F33" s="76">
        <f t="shared" si="1"/>
        <v>0</v>
      </c>
      <c r="G33" s="47"/>
      <c r="H33" s="49"/>
    </row>
    <row r="34" spans="1:8" x14ac:dyDescent="0.25">
      <c r="A34" s="15"/>
      <c r="B34" s="46"/>
      <c r="C34" s="64"/>
      <c r="D34" s="64"/>
      <c r="E34" s="64"/>
      <c r="F34" s="76">
        <f t="shared" si="1"/>
        <v>0</v>
      </c>
      <c r="G34" s="47"/>
      <c r="H34" s="49"/>
    </row>
    <row r="35" spans="1:8" x14ac:dyDescent="0.25">
      <c r="A35" s="15"/>
      <c r="B35" s="46"/>
      <c r="C35" s="64"/>
      <c r="D35" s="64"/>
      <c r="E35" s="64"/>
      <c r="F35" s="76">
        <f t="shared" si="1"/>
        <v>0</v>
      </c>
      <c r="G35" s="47"/>
      <c r="H35" s="49"/>
    </row>
    <row r="36" spans="1:8" ht="15.75" customHeight="1" x14ac:dyDescent="0.25">
      <c r="A36" s="15"/>
      <c r="B36" s="46"/>
      <c r="C36" s="64"/>
      <c r="D36" s="64"/>
      <c r="E36" s="64"/>
      <c r="F36" s="76">
        <f t="shared" si="1"/>
        <v>0</v>
      </c>
      <c r="G36" s="47"/>
      <c r="H36" s="49"/>
    </row>
    <row r="37" spans="1:8" ht="15" customHeight="1" x14ac:dyDescent="0.25">
      <c r="A37" s="15"/>
      <c r="B37" s="27" t="s">
        <v>67</v>
      </c>
      <c r="C37" s="65">
        <f>SUM(C30:C36)</f>
        <v>0</v>
      </c>
      <c r="D37" s="65">
        <f>SUM(D30:D36)</f>
        <v>0</v>
      </c>
      <c r="E37" s="65">
        <f t="shared" ref="E37" si="2">SUM(E30:E36)</f>
        <v>0</v>
      </c>
      <c r="F37" s="73">
        <f>SUM(F30:F36)</f>
        <v>0</v>
      </c>
      <c r="G37" s="28"/>
      <c r="H37" s="49"/>
    </row>
    <row r="38" spans="1:8" ht="15" customHeight="1" x14ac:dyDescent="0.25">
      <c r="A38" s="15"/>
      <c r="B38" s="220" t="s">
        <v>95</v>
      </c>
      <c r="C38" s="221"/>
      <c r="D38" s="221"/>
      <c r="E38" s="221"/>
      <c r="F38" s="221"/>
      <c r="G38" s="221"/>
      <c r="H38" s="222"/>
    </row>
    <row r="39" spans="1:8" x14ac:dyDescent="0.25">
      <c r="A39" s="15"/>
      <c r="B39" s="46"/>
      <c r="C39" s="64"/>
      <c r="D39" s="64"/>
      <c r="E39" s="64"/>
      <c r="F39" s="76">
        <f>+SUM(C39:E39)</f>
        <v>0</v>
      </c>
      <c r="G39" s="47"/>
      <c r="H39" s="49"/>
    </row>
    <row r="40" spans="1:8" x14ac:dyDescent="0.25">
      <c r="A40" s="15"/>
      <c r="B40" s="46"/>
      <c r="C40" s="64"/>
      <c r="D40" s="64"/>
      <c r="E40" s="64"/>
      <c r="F40" s="76">
        <f>+SUM(C40:E40)</f>
        <v>0</v>
      </c>
      <c r="G40" s="47"/>
      <c r="H40" s="49"/>
    </row>
    <row r="41" spans="1:8" x14ac:dyDescent="0.25">
      <c r="A41" s="15"/>
      <c r="B41" s="46"/>
      <c r="C41" s="64"/>
      <c r="D41" s="64"/>
      <c r="E41" s="64"/>
      <c r="F41" s="76">
        <f>+SUM(C41:E41)</f>
        <v>0</v>
      </c>
      <c r="G41" s="47"/>
      <c r="H41" s="49"/>
    </row>
    <row r="42" spans="1:8" x14ac:dyDescent="0.25">
      <c r="A42" s="15"/>
      <c r="B42" s="46"/>
      <c r="C42" s="64"/>
      <c r="D42" s="64"/>
      <c r="E42" s="64"/>
      <c r="F42" s="76">
        <f>+SUM(C42:E42)</f>
        <v>0</v>
      </c>
      <c r="G42" s="47"/>
      <c r="H42" s="49"/>
    </row>
    <row r="43" spans="1:8" x14ac:dyDescent="0.25">
      <c r="A43" s="15"/>
      <c r="B43" s="46"/>
      <c r="C43" s="64"/>
      <c r="D43" s="64"/>
      <c r="E43" s="64"/>
      <c r="F43" s="76">
        <f>+SUM(C43:E43)</f>
        <v>0</v>
      </c>
      <c r="G43" s="47"/>
      <c r="H43" s="49"/>
    </row>
    <row r="44" spans="1:8" x14ac:dyDescent="0.25">
      <c r="A44" s="15"/>
      <c r="B44" s="27" t="s">
        <v>11</v>
      </c>
      <c r="C44" s="65">
        <f>SUM(C39:C43)</f>
        <v>0</v>
      </c>
      <c r="D44" s="65">
        <f>SUM(D39:D43)</f>
        <v>0</v>
      </c>
      <c r="E44" s="65">
        <f t="shared" ref="E44" si="3">SUM(E39:E43)</f>
        <v>0</v>
      </c>
      <c r="F44" s="73">
        <f>SUM(F39:F43)</f>
        <v>0</v>
      </c>
      <c r="G44" s="28"/>
      <c r="H44" s="49"/>
    </row>
    <row r="45" spans="1:8" x14ac:dyDescent="0.25">
      <c r="A45" s="15"/>
      <c r="B45" s="220" t="s">
        <v>402</v>
      </c>
      <c r="C45" s="221"/>
      <c r="D45" s="221"/>
      <c r="E45" s="221"/>
      <c r="F45" s="221"/>
      <c r="G45" s="221"/>
      <c r="H45" s="222"/>
    </row>
    <row r="46" spans="1:8" x14ac:dyDescent="0.25">
      <c r="A46" s="15"/>
      <c r="B46" s="46"/>
      <c r="C46" s="64"/>
      <c r="D46" s="64"/>
      <c r="E46" s="64"/>
      <c r="F46" s="76">
        <f>+SUM(C46:E46)</f>
        <v>0</v>
      </c>
      <c r="G46" s="47"/>
      <c r="H46" s="49"/>
    </row>
    <row r="47" spans="1:8" x14ac:dyDescent="0.25">
      <c r="A47" s="15"/>
      <c r="B47" s="46"/>
      <c r="C47" s="64"/>
      <c r="D47" s="64"/>
      <c r="E47" s="64"/>
      <c r="F47" s="76">
        <f>+SUM(C47:E47)</f>
        <v>0</v>
      </c>
      <c r="G47" s="47"/>
      <c r="H47" s="49"/>
    </row>
    <row r="48" spans="1:8" x14ac:dyDescent="0.25">
      <c r="A48" s="15"/>
      <c r="B48" s="46"/>
      <c r="C48" s="64"/>
      <c r="D48" s="64"/>
      <c r="E48" s="64"/>
      <c r="F48" s="76">
        <f>+SUM(C48:E48)</f>
        <v>0</v>
      </c>
      <c r="G48" s="47"/>
      <c r="H48" s="49"/>
    </row>
    <row r="49" spans="1:8" x14ac:dyDescent="0.25">
      <c r="A49" s="15"/>
      <c r="B49" s="46"/>
      <c r="C49" s="64"/>
      <c r="D49" s="64"/>
      <c r="E49" s="64"/>
      <c r="F49" s="76">
        <f>+SUM(C49:E49)</f>
        <v>0</v>
      </c>
      <c r="G49" s="47"/>
      <c r="H49" s="49"/>
    </row>
    <row r="50" spans="1:8" x14ac:dyDescent="0.25">
      <c r="A50" s="15"/>
      <c r="B50" s="27" t="s">
        <v>12</v>
      </c>
      <c r="C50" s="65">
        <f>+SUM(C46:C49)</f>
        <v>0</v>
      </c>
      <c r="D50" s="65">
        <f>+SUM(D46:D49)</f>
        <v>0</v>
      </c>
      <c r="E50" s="65">
        <f>+SUM(E46:E49)</f>
        <v>0</v>
      </c>
      <c r="F50" s="73">
        <f>+SUM(F46:F49)</f>
        <v>0</v>
      </c>
      <c r="G50" s="28"/>
      <c r="H50" s="49"/>
    </row>
    <row r="51" spans="1:8" x14ac:dyDescent="0.25">
      <c r="A51" s="15"/>
      <c r="B51" s="66" t="s">
        <v>13</v>
      </c>
      <c r="C51" s="65">
        <f>+C50+C44+C37+C28+C21</f>
        <v>0</v>
      </c>
      <c r="D51" s="65">
        <f t="shared" ref="D51:E51" si="4">+D50+D44+D37+D28+D21</f>
        <v>0</v>
      </c>
      <c r="E51" s="65">
        <f t="shared" si="4"/>
        <v>0</v>
      </c>
      <c r="F51" s="73">
        <f>+F50+F44+F37+F28+F21</f>
        <v>0</v>
      </c>
      <c r="G51" s="28"/>
      <c r="H51" s="49"/>
    </row>
    <row r="52" spans="1:8" ht="6.75" customHeight="1" x14ac:dyDescent="0.25">
      <c r="A52" s="15"/>
    </row>
    <row r="53" spans="1:8" ht="6.75" customHeight="1" x14ac:dyDescent="0.25">
      <c r="A53" s="15"/>
    </row>
    <row r="54" spans="1:8" ht="14.25" customHeight="1" x14ac:dyDescent="0.25">
      <c r="A54" s="15"/>
      <c r="B54" s="56" t="s">
        <v>14</v>
      </c>
      <c r="C54" s="57"/>
      <c r="D54" s="57"/>
      <c r="E54" s="57"/>
      <c r="F54" s="57"/>
      <c r="G54" s="19"/>
      <c r="H54" s="19"/>
    </row>
    <row r="55" spans="1:8" x14ac:dyDescent="0.25">
      <c r="A55" s="15"/>
      <c r="B55" s="26" t="s">
        <v>83</v>
      </c>
      <c r="C55" s="64"/>
      <c r="D55" s="64"/>
      <c r="E55" s="64"/>
      <c r="F55" s="76">
        <f>+SUM(C55:E55)</f>
        <v>0</v>
      </c>
      <c r="G55" s="47"/>
      <c r="H55" s="49"/>
    </row>
    <row r="56" spans="1:8" ht="14.25" customHeight="1" x14ac:dyDescent="0.25">
      <c r="A56" s="15"/>
      <c r="B56" s="26" t="s">
        <v>15</v>
      </c>
      <c r="C56" s="64"/>
      <c r="D56" s="64"/>
      <c r="E56" s="64"/>
      <c r="F56" s="76">
        <f>+SUM(C56:E56)</f>
        <v>0</v>
      </c>
      <c r="G56" s="47"/>
      <c r="H56" s="49"/>
    </row>
    <row r="57" spans="1:8" ht="14.25" customHeight="1" x14ac:dyDescent="0.25">
      <c r="A57" s="15"/>
      <c r="B57" s="31" t="s">
        <v>84</v>
      </c>
      <c r="C57" s="64"/>
      <c r="D57" s="64"/>
      <c r="E57" s="64"/>
      <c r="F57" s="76">
        <f>+SUM(C57:E57)</f>
        <v>0</v>
      </c>
      <c r="G57" s="47"/>
      <c r="H57" s="49"/>
    </row>
    <row r="58" spans="1:8" ht="27.6" x14ac:dyDescent="0.25">
      <c r="A58" s="15"/>
      <c r="B58" s="26" t="s">
        <v>403</v>
      </c>
      <c r="C58" s="64"/>
      <c r="D58" s="64"/>
      <c r="E58" s="64"/>
      <c r="F58" s="76">
        <f>+SUM(C58:E58)</f>
        <v>0</v>
      </c>
      <c r="G58" s="47"/>
      <c r="H58" s="49"/>
    </row>
    <row r="59" spans="1:8" x14ac:dyDescent="0.25">
      <c r="A59" s="15"/>
      <c r="B59" s="29" t="s">
        <v>16</v>
      </c>
      <c r="C59" s="208"/>
      <c r="D59" s="209"/>
      <c r="E59" s="209"/>
      <c r="F59" s="209">
        <f>SUM(C59:E59)</f>
        <v>0</v>
      </c>
      <c r="G59" s="209"/>
      <c r="H59" s="210"/>
    </row>
    <row r="60" spans="1:8" x14ac:dyDescent="0.25">
      <c r="A60" s="15"/>
      <c r="B60" s="46"/>
      <c r="C60" s="64"/>
      <c r="D60" s="64"/>
      <c r="E60" s="64"/>
      <c r="F60" s="76">
        <f>+SUM(C60:E60)</f>
        <v>0</v>
      </c>
      <c r="G60" s="47"/>
      <c r="H60" s="49"/>
    </row>
    <row r="61" spans="1:8" x14ac:dyDescent="0.25">
      <c r="A61" s="15"/>
      <c r="B61" s="46"/>
      <c r="C61" s="64"/>
      <c r="D61" s="64"/>
      <c r="E61" s="64"/>
      <c r="F61" s="76">
        <f>+SUM(C61:E61)</f>
        <v>0</v>
      </c>
      <c r="G61" s="47"/>
      <c r="H61" s="49"/>
    </row>
    <row r="62" spans="1:8" x14ac:dyDescent="0.25">
      <c r="A62" s="15"/>
      <c r="B62" s="46"/>
      <c r="C62" s="64"/>
      <c r="D62" s="64"/>
      <c r="E62" s="64"/>
      <c r="F62" s="76">
        <f>+SUM(C62:E62)</f>
        <v>0</v>
      </c>
      <c r="G62" s="47"/>
      <c r="H62" s="49"/>
    </row>
    <row r="63" spans="1:8" ht="15.75" customHeight="1" x14ac:dyDescent="0.25">
      <c r="A63" s="15"/>
      <c r="B63" s="27" t="s">
        <v>85</v>
      </c>
      <c r="C63" s="65">
        <f>+SUM(C55:C58,C60:C62)</f>
        <v>0</v>
      </c>
      <c r="D63" s="65">
        <f t="shared" ref="D63:E63" si="5">+SUM(D55:D58,D60:D62)</f>
        <v>0</v>
      </c>
      <c r="E63" s="65">
        <f t="shared" si="5"/>
        <v>0</v>
      </c>
      <c r="F63" s="73">
        <f>SUM(F55:F62)</f>
        <v>0</v>
      </c>
      <c r="G63" s="28"/>
      <c r="H63" s="49"/>
    </row>
    <row r="64" spans="1:8" ht="7.5" customHeight="1" x14ac:dyDescent="0.25">
      <c r="A64" s="15"/>
    </row>
    <row r="65" spans="1:8" x14ac:dyDescent="0.25">
      <c r="A65" s="15"/>
      <c r="B65" s="56" t="s">
        <v>17</v>
      </c>
      <c r="C65" s="57"/>
      <c r="D65" s="57"/>
      <c r="E65" s="57"/>
      <c r="F65" s="57"/>
      <c r="G65" s="19"/>
      <c r="H65" s="19"/>
    </row>
    <row r="66" spans="1:8" ht="27.75" customHeight="1" x14ac:dyDescent="0.25">
      <c r="A66" s="15"/>
      <c r="B66" s="217" t="s">
        <v>113</v>
      </c>
      <c r="C66" s="218"/>
      <c r="D66" s="218"/>
      <c r="E66" s="218"/>
      <c r="F66" s="218"/>
      <c r="G66" s="218"/>
      <c r="H66" s="219"/>
    </row>
    <row r="67" spans="1:8" x14ac:dyDescent="0.25">
      <c r="A67" s="15"/>
      <c r="B67" s="46"/>
      <c r="C67" s="64"/>
      <c r="D67" s="64"/>
      <c r="E67" s="64"/>
      <c r="F67" s="76">
        <f t="shared" ref="F67" si="6">+SUM(C67:E67)</f>
        <v>0</v>
      </c>
      <c r="G67" s="47"/>
      <c r="H67" s="49"/>
    </row>
    <row r="68" spans="1:8" x14ac:dyDescent="0.25">
      <c r="A68" s="15"/>
      <c r="B68" s="46"/>
      <c r="C68" s="64"/>
      <c r="D68" s="64"/>
      <c r="E68" s="64"/>
      <c r="F68" s="76">
        <f t="shared" ref="F68:F91" si="7">+SUM(C68:E68)</f>
        <v>0</v>
      </c>
      <c r="G68" s="47"/>
      <c r="H68" s="49"/>
    </row>
    <row r="69" spans="1:8" x14ac:dyDescent="0.25">
      <c r="A69" s="15"/>
      <c r="B69" s="46"/>
      <c r="C69" s="64"/>
      <c r="D69" s="64"/>
      <c r="E69" s="64"/>
      <c r="F69" s="76">
        <f t="shared" si="7"/>
        <v>0</v>
      </c>
      <c r="G69" s="47"/>
      <c r="H69" s="49"/>
    </row>
    <row r="70" spans="1:8" x14ac:dyDescent="0.25">
      <c r="A70" s="15"/>
      <c r="B70" s="46"/>
      <c r="C70" s="64"/>
      <c r="D70" s="64"/>
      <c r="E70" s="64"/>
      <c r="F70" s="76">
        <f t="shared" si="7"/>
        <v>0</v>
      </c>
      <c r="G70" s="47"/>
      <c r="H70" s="49"/>
    </row>
    <row r="71" spans="1:8" x14ac:dyDescent="0.25">
      <c r="A71" s="15"/>
      <c r="B71" s="46"/>
      <c r="C71" s="64"/>
      <c r="D71" s="64"/>
      <c r="E71" s="64"/>
      <c r="F71" s="76">
        <f t="shared" si="7"/>
        <v>0</v>
      </c>
      <c r="G71" s="47"/>
      <c r="H71" s="49"/>
    </row>
    <row r="72" spans="1:8" x14ac:dyDescent="0.25">
      <c r="A72" s="15"/>
      <c r="B72" s="46"/>
      <c r="C72" s="64"/>
      <c r="D72" s="64"/>
      <c r="E72" s="64"/>
      <c r="F72" s="76">
        <f t="shared" si="7"/>
        <v>0</v>
      </c>
      <c r="G72" s="47"/>
      <c r="H72" s="49"/>
    </row>
    <row r="73" spans="1:8" x14ac:dyDescent="0.25">
      <c r="A73" s="15"/>
      <c r="B73" s="46"/>
      <c r="C73" s="64"/>
      <c r="D73" s="64"/>
      <c r="E73" s="64"/>
      <c r="F73" s="76">
        <f t="shared" si="7"/>
        <v>0</v>
      </c>
      <c r="G73" s="47"/>
      <c r="H73" s="49"/>
    </row>
    <row r="74" spans="1:8" x14ac:dyDescent="0.25">
      <c r="A74" s="15"/>
      <c r="B74" s="46"/>
      <c r="C74" s="64"/>
      <c r="D74" s="64"/>
      <c r="E74" s="64"/>
      <c r="F74" s="76">
        <f t="shared" si="7"/>
        <v>0</v>
      </c>
      <c r="G74" s="47"/>
      <c r="H74" s="49"/>
    </row>
    <row r="75" spans="1:8" x14ac:dyDescent="0.25">
      <c r="A75" s="15"/>
      <c r="B75" s="46"/>
      <c r="C75" s="64"/>
      <c r="D75" s="64"/>
      <c r="E75" s="64"/>
      <c r="F75" s="76">
        <f t="shared" si="7"/>
        <v>0</v>
      </c>
      <c r="G75" s="47"/>
      <c r="H75" s="49"/>
    </row>
    <row r="76" spans="1:8" x14ac:dyDescent="0.25">
      <c r="A76" s="15"/>
      <c r="B76" s="46"/>
      <c r="C76" s="64"/>
      <c r="D76" s="64"/>
      <c r="E76" s="64"/>
      <c r="F76" s="76">
        <f t="shared" si="7"/>
        <v>0</v>
      </c>
      <c r="G76" s="47"/>
      <c r="H76" s="49"/>
    </row>
    <row r="77" spans="1:8" x14ac:dyDescent="0.25">
      <c r="A77" s="15"/>
      <c r="B77" s="46"/>
      <c r="C77" s="64"/>
      <c r="D77" s="64"/>
      <c r="E77" s="64"/>
      <c r="F77" s="76">
        <f t="shared" si="7"/>
        <v>0</v>
      </c>
      <c r="G77" s="47"/>
      <c r="H77" s="49"/>
    </row>
    <row r="78" spans="1:8" x14ac:dyDescent="0.25">
      <c r="A78" s="15"/>
      <c r="B78" s="46"/>
      <c r="C78" s="64"/>
      <c r="D78" s="64"/>
      <c r="E78" s="64"/>
      <c r="F78" s="76">
        <f t="shared" si="7"/>
        <v>0</v>
      </c>
      <c r="G78" s="47"/>
      <c r="H78" s="49"/>
    </row>
    <row r="79" spans="1:8" x14ac:dyDescent="0.25">
      <c r="A79" s="15"/>
      <c r="B79" s="46"/>
      <c r="C79" s="64"/>
      <c r="D79" s="64"/>
      <c r="E79" s="64"/>
      <c r="F79" s="76">
        <f t="shared" si="7"/>
        <v>0</v>
      </c>
      <c r="G79" s="47"/>
      <c r="H79" s="49"/>
    </row>
    <row r="80" spans="1:8" x14ac:dyDescent="0.25">
      <c r="A80" s="15"/>
      <c r="B80" s="46"/>
      <c r="C80" s="64"/>
      <c r="D80" s="64"/>
      <c r="E80" s="64"/>
      <c r="F80" s="76">
        <f t="shared" si="7"/>
        <v>0</v>
      </c>
      <c r="G80" s="47"/>
      <c r="H80" s="49"/>
    </row>
    <row r="81" spans="1:8" x14ac:dyDescent="0.25">
      <c r="A81" s="15"/>
      <c r="B81" s="46"/>
      <c r="C81" s="64"/>
      <c r="D81" s="64"/>
      <c r="E81" s="64"/>
      <c r="F81" s="76">
        <f t="shared" si="7"/>
        <v>0</v>
      </c>
      <c r="G81" s="47"/>
      <c r="H81" s="49"/>
    </row>
    <row r="82" spans="1:8" x14ac:dyDescent="0.25">
      <c r="A82" s="15"/>
      <c r="B82" s="46"/>
      <c r="C82" s="64"/>
      <c r="D82" s="64"/>
      <c r="E82" s="64"/>
      <c r="F82" s="76">
        <f t="shared" si="7"/>
        <v>0</v>
      </c>
      <c r="G82" s="47"/>
      <c r="H82" s="49"/>
    </row>
    <row r="83" spans="1:8" x14ac:dyDescent="0.25">
      <c r="A83" s="15"/>
      <c r="B83" s="46"/>
      <c r="C83" s="64"/>
      <c r="D83" s="64"/>
      <c r="E83" s="64"/>
      <c r="F83" s="76">
        <f t="shared" si="7"/>
        <v>0</v>
      </c>
      <c r="G83" s="47"/>
      <c r="H83" s="49"/>
    </row>
    <row r="84" spans="1:8" x14ac:dyDescent="0.25">
      <c r="A84" s="15"/>
      <c r="B84" s="46"/>
      <c r="C84" s="64"/>
      <c r="D84" s="64"/>
      <c r="E84" s="64"/>
      <c r="F84" s="76">
        <f t="shared" si="7"/>
        <v>0</v>
      </c>
      <c r="G84" s="47"/>
      <c r="H84" s="49"/>
    </row>
    <row r="85" spans="1:8" x14ac:dyDescent="0.25">
      <c r="A85" s="15"/>
      <c r="B85" s="46"/>
      <c r="C85" s="64"/>
      <c r="D85" s="64"/>
      <c r="E85" s="64"/>
      <c r="F85" s="76">
        <f t="shared" si="7"/>
        <v>0</v>
      </c>
      <c r="G85" s="47"/>
      <c r="H85" s="49"/>
    </row>
    <row r="86" spans="1:8" x14ac:dyDescent="0.25">
      <c r="A86" s="15"/>
      <c r="B86" s="46"/>
      <c r="C86" s="64"/>
      <c r="D86" s="64"/>
      <c r="E86" s="64"/>
      <c r="F86" s="76">
        <f t="shared" si="7"/>
        <v>0</v>
      </c>
      <c r="G86" s="47"/>
      <c r="H86" s="49"/>
    </row>
    <row r="87" spans="1:8" x14ac:dyDescent="0.25">
      <c r="A87" s="15"/>
      <c r="B87" s="46"/>
      <c r="C87" s="64"/>
      <c r="D87" s="64"/>
      <c r="E87" s="64"/>
      <c r="F87" s="76">
        <f t="shared" si="7"/>
        <v>0</v>
      </c>
      <c r="G87" s="47"/>
      <c r="H87" s="49"/>
    </row>
    <row r="88" spans="1:8" x14ac:dyDescent="0.25">
      <c r="A88" s="15"/>
      <c r="B88" s="46"/>
      <c r="C88" s="64"/>
      <c r="D88" s="64"/>
      <c r="E88" s="64"/>
      <c r="F88" s="76">
        <f t="shared" si="7"/>
        <v>0</v>
      </c>
      <c r="G88" s="47"/>
      <c r="H88" s="49"/>
    </row>
    <row r="89" spans="1:8" x14ac:dyDescent="0.25">
      <c r="A89" s="15"/>
      <c r="B89" s="46"/>
      <c r="C89" s="64"/>
      <c r="D89" s="64"/>
      <c r="E89" s="64"/>
      <c r="F89" s="76">
        <f t="shared" si="7"/>
        <v>0</v>
      </c>
      <c r="G89" s="47"/>
      <c r="H89" s="49"/>
    </row>
    <row r="90" spans="1:8" x14ac:dyDescent="0.25">
      <c r="A90" s="15"/>
      <c r="B90" s="46"/>
      <c r="C90" s="64"/>
      <c r="D90" s="64"/>
      <c r="E90" s="64"/>
      <c r="F90" s="76">
        <f t="shared" si="7"/>
        <v>0</v>
      </c>
      <c r="G90" s="47"/>
      <c r="H90" s="49"/>
    </row>
    <row r="91" spans="1:8" x14ac:dyDescent="0.25">
      <c r="A91" s="15"/>
      <c r="B91" s="46"/>
      <c r="C91" s="64"/>
      <c r="D91" s="64"/>
      <c r="E91" s="64"/>
      <c r="F91" s="76">
        <f t="shared" si="7"/>
        <v>0</v>
      </c>
      <c r="G91" s="47"/>
      <c r="H91" s="49"/>
    </row>
    <row r="92" spans="1:8" ht="41.4" x14ac:dyDescent="0.25">
      <c r="A92" s="15"/>
      <c r="B92" s="32" t="s">
        <v>86</v>
      </c>
      <c r="C92" s="108"/>
      <c r="D92" s="108"/>
      <c r="E92" s="108"/>
      <c r="F92" s="108"/>
      <c r="G92" s="108"/>
      <c r="H92" s="50"/>
    </row>
    <row r="93" spans="1:8" x14ac:dyDescent="0.25">
      <c r="B93" s="27" t="s">
        <v>87</v>
      </c>
      <c r="C93" s="65">
        <f>+SUM(C67:C92)</f>
        <v>0</v>
      </c>
      <c r="D93" s="65">
        <f>+SUM(D67:D92)</f>
        <v>0</v>
      </c>
      <c r="E93" s="65">
        <f>+SUM(E67:E92)</f>
        <v>0</v>
      </c>
      <c r="F93" s="73">
        <f>+SUM(F67:F92)</f>
        <v>0</v>
      </c>
      <c r="G93" s="28"/>
      <c r="H93" s="49"/>
    </row>
    <row r="94" spans="1:8" ht="6" customHeight="1" x14ac:dyDescent="0.25">
      <c r="B94" s="33"/>
      <c r="C94" s="67"/>
      <c r="D94" s="67"/>
      <c r="E94" s="67"/>
      <c r="F94" s="67"/>
    </row>
    <row r="95" spans="1:8" ht="6" customHeight="1" x14ac:dyDescent="0.25">
      <c r="C95" s="67"/>
      <c r="D95" s="67"/>
      <c r="E95" s="67"/>
      <c r="F95" s="67"/>
    </row>
    <row r="96" spans="1:8" x14ac:dyDescent="0.25">
      <c r="B96" s="68" t="s">
        <v>88</v>
      </c>
      <c r="C96" s="65">
        <f>C51+C63+C93</f>
        <v>0</v>
      </c>
      <c r="D96" s="65">
        <f>D51+D63+D93</f>
        <v>0</v>
      </c>
      <c r="E96" s="65">
        <f>E51+E63+E93</f>
        <v>0</v>
      </c>
      <c r="F96" s="73">
        <f>F51+F63+F93</f>
        <v>0</v>
      </c>
      <c r="G96" s="28"/>
      <c r="H96" s="49"/>
    </row>
    <row r="97" spans="1:8" ht="7.5" customHeight="1" x14ac:dyDescent="0.25">
      <c r="B97" s="40"/>
    </row>
    <row r="98" spans="1:8" ht="60.75" customHeight="1" x14ac:dyDescent="0.25">
      <c r="B98" s="69" t="s">
        <v>18</v>
      </c>
      <c r="C98" s="53" t="s">
        <v>153</v>
      </c>
      <c r="D98" s="52" t="s">
        <v>2</v>
      </c>
      <c r="E98" s="52" t="s">
        <v>154</v>
      </c>
      <c r="F98" s="53" t="s">
        <v>155</v>
      </c>
      <c r="G98" s="34"/>
      <c r="H98" s="52" t="s">
        <v>156</v>
      </c>
    </row>
    <row r="99" spans="1:8" ht="7.5" customHeight="1" x14ac:dyDescent="0.25">
      <c r="A99" s="15"/>
      <c r="B99" s="70"/>
      <c r="C99" s="30"/>
      <c r="D99" s="30"/>
      <c r="E99" s="30"/>
      <c r="F99" s="30"/>
      <c r="G99" s="35"/>
      <c r="H99" s="35"/>
    </row>
    <row r="100" spans="1:8" x14ac:dyDescent="0.25">
      <c r="A100" s="15"/>
      <c r="B100" s="69" t="s">
        <v>19</v>
      </c>
    </row>
    <row r="101" spans="1:8" x14ac:dyDescent="0.25">
      <c r="A101" s="15"/>
      <c r="B101" s="36" t="s">
        <v>89</v>
      </c>
      <c r="C101" s="78"/>
      <c r="D101" s="64"/>
      <c r="E101" s="64"/>
      <c r="F101" s="76">
        <f>+C101+D101+E101</f>
        <v>0</v>
      </c>
      <c r="G101" s="37"/>
      <c r="H101" s="49"/>
    </row>
    <row r="102" spans="1:8" x14ac:dyDescent="0.25">
      <c r="A102" s="15"/>
      <c r="B102" s="28" t="s">
        <v>20</v>
      </c>
      <c r="C102" s="78"/>
      <c r="D102" s="64"/>
      <c r="E102" s="64"/>
      <c r="F102" s="76">
        <f>+C102+D102+E102</f>
        <v>0</v>
      </c>
      <c r="G102" s="37"/>
      <c r="H102" s="49"/>
    </row>
    <row r="103" spans="1:8" ht="14.4" x14ac:dyDescent="0.3">
      <c r="A103" s="15"/>
      <c r="B103" s="71" t="s">
        <v>21</v>
      </c>
      <c r="C103" s="203"/>
      <c r="D103" s="204"/>
      <c r="E103" s="204"/>
      <c r="F103" s="205"/>
      <c r="G103" s="37"/>
      <c r="H103" s="49"/>
    </row>
    <row r="104" spans="1:8" x14ac:dyDescent="0.25">
      <c r="A104" s="15"/>
      <c r="B104" s="49"/>
      <c r="C104" s="78"/>
      <c r="D104" s="64"/>
      <c r="E104" s="64"/>
      <c r="F104" s="76">
        <f>+C104+D104+E104</f>
        <v>0</v>
      </c>
      <c r="G104" s="37"/>
      <c r="H104" s="49"/>
    </row>
    <row r="105" spans="1:8" x14ac:dyDescent="0.25">
      <c r="A105" s="15"/>
      <c r="B105" s="49"/>
      <c r="C105" s="78"/>
      <c r="D105" s="64"/>
      <c r="E105" s="64"/>
      <c r="F105" s="76">
        <f>+C105+D105+E105</f>
        <v>0</v>
      </c>
      <c r="G105" s="37"/>
      <c r="H105" s="49"/>
    </row>
    <row r="106" spans="1:8" x14ac:dyDescent="0.25">
      <c r="A106" s="15"/>
      <c r="B106" s="49"/>
      <c r="C106" s="78"/>
      <c r="D106" s="64"/>
      <c r="E106" s="64"/>
      <c r="F106" s="76">
        <f>+C106+D106+E106</f>
        <v>0</v>
      </c>
      <c r="G106" s="37"/>
      <c r="H106" s="49"/>
    </row>
    <row r="107" spans="1:8" x14ac:dyDescent="0.25">
      <c r="A107" s="15"/>
      <c r="B107" s="72" t="s">
        <v>22</v>
      </c>
      <c r="C107" s="73">
        <f>+C101+C102+C104+C105+C106</f>
        <v>0</v>
      </c>
      <c r="D107" s="65">
        <f t="shared" ref="D107:E107" si="8">+D101+D102+D104+D105+D106</f>
        <v>0</v>
      </c>
      <c r="E107" s="65">
        <f t="shared" si="8"/>
        <v>0</v>
      </c>
      <c r="F107" s="73">
        <f>+F101+F102+F104+F105+F106</f>
        <v>0</v>
      </c>
      <c r="G107" s="37"/>
      <c r="H107" s="49"/>
    </row>
    <row r="108" spans="1:8" ht="7.5" customHeight="1" x14ac:dyDescent="0.25">
      <c r="A108" s="15"/>
      <c r="B108" s="40"/>
    </row>
    <row r="109" spans="1:8" x14ac:dyDescent="0.25">
      <c r="A109" s="15"/>
      <c r="B109" s="69" t="s">
        <v>23</v>
      </c>
    </row>
    <row r="110" spans="1:8" x14ac:dyDescent="0.25">
      <c r="A110" s="15"/>
      <c r="B110" s="38" t="s">
        <v>24</v>
      </c>
      <c r="C110" s="78"/>
      <c r="D110" s="64"/>
      <c r="E110" s="64"/>
      <c r="F110" s="76">
        <f>+C110+D110+E110</f>
        <v>0</v>
      </c>
      <c r="G110" s="37"/>
      <c r="H110" s="49"/>
    </row>
    <row r="111" spans="1:8" x14ac:dyDescent="0.25">
      <c r="A111" s="15"/>
      <c r="B111" s="38" t="s">
        <v>25</v>
      </c>
      <c r="C111" s="78"/>
      <c r="D111" s="64"/>
      <c r="E111" s="64"/>
      <c r="F111" s="76">
        <f>+C111+D111+E111</f>
        <v>0</v>
      </c>
      <c r="G111" s="37"/>
      <c r="H111" s="49"/>
    </row>
    <row r="112" spans="1:8" x14ac:dyDescent="0.25">
      <c r="A112" s="15"/>
      <c r="B112" s="38" t="s">
        <v>26</v>
      </c>
      <c r="C112" s="78"/>
      <c r="D112" s="64"/>
      <c r="E112" s="64"/>
      <c r="F112" s="76">
        <f>+C112+D112+E112</f>
        <v>0</v>
      </c>
      <c r="G112" s="37"/>
      <c r="H112" s="49"/>
    </row>
    <row r="113" spans="1:8" x14ac:dyDescent="0.25">
      <c r="A113" s="15"/>
      <c r="B113" s="38" t="s">
        <v>90</v>
      </c>
      <c r="C113" s="78"/>
      <c r="D113" s="64"/>
      <c r="E113" s="64"/>
      <c r="F113" s="76">
        <f>+C113+D113+E113</f>
        <v>0</v>
      </c>
      <c r="G113" s="37"/>
      <c r="H113" s="49"/>
    </row>
    <row r="114" spans="1:8" ht="14.4" x14ac:dyDescent="0.3">
      <c r="A114" s="15"/>
      <c r="B114" s="71" t="s">
        <v>27</v>
      </c>
      <c r="C114" s="203"/>
      <c r="D114" s="204"/>
      <c r="E114" s="204"/>
      <c r="F114" s="205"/>
      <c r="G114" s="37"/>
      <c r="H114" s="49"/>
    </row>
    <row r="115" spans="1:8" x14ac:dyDescent="0.25">
      <c r="A115" s="15"/>
      <c r="B115" s="49"/>
      <c r="C115" s="78"/>
      <c r="D115" s="64"/>
      <c r="E115" s="64"/>
      <c r="F115" s="76">
        <f>+C115+D115+E115</f>
        <v>0</v>
      </c>
      <c r="G115" s="37"/>
      <c r="H115" s="49"/>
    </row>
    <row r="116" spans="1:8" x14ac:dyDescent="0.25">
      <c r="A116" s="15"/>
      <c r="B116" s="49"/>
      <c r="C116" s="78"/>
      <c r="D116" s="64"/>
      <c r="E116" s="64"/>
      <c r="F116" s="76">
        <f>+C116+D116+E116</f>
        <v>0</v>
      </c>
      <c r="G116" s="37"/>
      <c r="H116" s="49"/>
    </row>
    <row r="117" spans="1:8" x14ac:dyDescent="0.25">
      <c r="A117" s="15"/>
      <c r="B117" s="49"/>
      <c r="C117" s="78"/>
      <c r="D117" s="64"/>
      <c r="E117" s="64"/>
      <c r="F117" s="76">
        <f>+C117+D117+E117</f>
        <v>0</v>
      </c>
      <c r="G117" s="37"/>
      <c r="H117" s="49"/>
    </row>
    <row r="118" spans="1:8" x14ac:dyDescent="0.25">
      <c r="A118" s="15"/>
      <c r="B118" s="49"/>
      <c r="C118" s="78"/>
      <c r="D118" s="64"/>
      <c r="E118" s="64"/>
      <c r="F118" s="76">
        <f>+C118+D118+E118</f>
        <v>0</v>
      </c>
      <c r="G118" s="37"/>
      <c r="H118" s="49"/>
    </row>
    <row r="119" spans="1:8" x14ac:dyDescent="0.25">
      <c r="A119" s="15"/>
      <c r="B119" s="72" t="s">
        <v>28</v>
      </c>
      <c r="C119" s="73">
        <f>+SUM(C110:C113,C115:C118)</f>
        <v>0</v>
      </c>
      <c r="D119" s="65">
        <f t="shared" ref="D119:E119" si="9">+SUM(D110:D113,D115:D118)</f>
        <v>0</v>
      </c>
      <c r="E119" s="65">
        <f t="shared" si="9"/>
        <v>0</v>
      </c>
      <c r="F119" s="73">
        <f>+SUM(F110:F118)</f>
        <v>0</v>
      </c>
      <c r="G119" s="37"/>
      <c r="H119" s="49"/>
    </row>
    <row r="120" spans="1:8" ht="7.5" customHeight="1" x14ac:dyDescent="0.25">
      <c r="A120" s="15"/>
    </row>
    <row r="121" spans="1:8" x14ac:dyDescent="0.25">
      <c r="A121" s="15"/>
      <c r="B121" s="69" t="s">
        <v>29</v>
      </c>
    </row>
    <row r="122" spans="1:8" x14ac:dyDescent="0.25">
      <c r="A122" s="15"/>
      <c r="B122" s="28" t="s">
        <v>91</v>
      </c>
      <c r="C122" s="78"/>
      <c r="D122" s="64"/>
      <c r="E122" s="64"/>
      <c r="F122" s="76">
        <f>+C122+D122+E122</f>
        <v>0</v>
      </c>
      <c r="G122" s="37"/>
      <c r="H122" s="49"/>
    </row>
    <row r="123" spans="1:8" ht="27.6" x14ac:dyDescent="0.25">
      <c r="A123" s="15"/>
      <c r="B123" s="28" t="s">
        <v>30</v>
      </c>
      <c r="C123" s="108"/>
      <c r="D123" s="108"/>
      <c r="E123" s="108"/>
      <c r="F123" s="108"/>
      <c r="G123" s="37"/>
      <c r="H123" s="49"/>
    </row>
    <row r="124" spans="1:8" ht="14.4" x14ac:dyDescent="0.3">
      <c r="A124" s="15"/>
      <c r="B124" s="71" t="s">
        <v>31</v>
      </c>
      <c r="C124" s="203"/>
      <c r="D124" s="204"/>
      <c r="E124" s="204"/>
      <c r="F124" s="205"/>
      <c r="G124" s="37"/>
      <c r="H124" s="49"/>
    </row>
    <row r="125" spans="1:8" x14ac:dyDescent="0.25">
      <c r="A125" s="15"/>
      <c r="B125" s="49"/>
      <c r="C125" s="78"/>
      <c r="D125" s="64"/>
      <c r="E125" s="64"/>
      <c r="F125" s="76">
        <f>+C125+D125+E125</f>
        <v>0</v>
      </c>
      <c r="G125" s="37"/>
      <c r="H125" s="49"/>
    </row>
    <row r="126" spans="1:8" x14ac:dyDescent="0.25">
      <c r="A126" s="15"/>
      <c r="B126" s="49"/>
      <c r="C126" s="78"/>
      <c r="D126" s="64"/>
      <c r="E126" s="64"/>
      <c r="F126" s="76">
        <f>+C126+D126+E126</f>
        <v>0</v>
      </c>
      <c r="G126" s="37"/>
      <c r="H126" s="49"/>
    </row>
    <row r="127" spans="1:8" x14ac:dyDescent="0.25">
      <c r="A127" s="15"/>
      <c r="B127" s="49"/>
      <c r="C127" s="78"/>
      <c r="D127" s="64"/>
      <c r="E127" s="64"/>
      <c r="F127" s="76">
        <f>+C127+D127+E127</f>
        <v>0</v>
      </c>
      <c r="G127" s="37"/>
      <c r="H127" s="49"/>
    </row>
    <row r="128" spans="1:8" ht="14.4" x14ac:dyDescent="0.3">
      <c r="A128" s="15"/>
      <c r="B128" s="71" t="s">
        <v>32</v>
      </c>
      <c r="C128" s="203"/>
      <c r="D128" s="204"/>
      <c r="E128" s="204"/>
      <c r="F128" s="205"/>
      <c r="G128" s="37"/>
      <c r="H128" s="49"/>
    </row>
    <row r="129" spans="1:8" x14ac:dyDescent="0.25">
      <c r="A129" s="15"/>
      <c r="B129" s="49"/>
      <c r="C129" s="78"/>
      <c r="D129" s="64"/>
      <c r="E129" s="64"/>
      <c r="F129" s="76">
        <f>+C129+D129+E129</f>
        <v>0</v>
      </c>
      <c r="G129" s="37"/>
      <c r="H129" s="49"/>
    </row>
    <row r="130" spans="1:8" x14ac:dyDescent="0.25">
      <c r="A130" s="15"/>
      <c r="B130" s="49"/>
      <c r="C130" s="78"/>
      <c r="D130" s="64"/>
      <c r="E130" s="64"/>
      <c r="F130" s="76">
        <f>+C130+D130+E130</f>
        <v>0</v>
      </c>
      <c r="G130" s="37"/>
      <c r="H130" s="49"/>
    </row>
    <row r="131" spans="1:8" x14ac:dyDescent="0.25">
      <c r="A131" s="15"/>
      <c r="B131" s="49"/>
      <c r="C131" s="78"/>
      <c r="D131" s="64"/>
      <c r="E131" s="64"/>
      <c r="F131" s="76">
        <f>+C131+D131+E131</f>
        <v>0</v>
      </c>
      <c r="G131" s="37"/>
      <c r="H131" s="49"/>
    </row>
    <row r="132" spans="1:8" ht="14.4" x14ac:dyDescent="0.3">
      <c r="A132" s="15"/>
      <c r="B132" s="71" t="s">
        <v>33</v>
      </c>
      <c r="C132" s="203"/>
      <c r="D132" s="204"/>
      <c r="E132" s="204"/>
      <c r="F132" s="205"/>
      <c r="G132" s="37"/>
      <c r="H132" s="49"/>
    </row>
    <row r="133" spans="1:8" x14ac:dyDescent="0.25">
      <c r="A133" s="15"/>
      <c r="B133" s="49"/>
      <c r="C133" s="78"/>
      <c r="D133" s="64"/>
      <c r="E133" s="64"/>
      <c r="F133" s="76">
        <f>+C133+D133+E133</f>
        <v>0</v>
      </c>
      <c r="G133" s="37"/>
      <c r="H133" s="49"/>
    </row>
    <row r="134" spans="1:8" x14ac:dyDescent="0.25">
      <c r="A134" s="15"/>
      <c r="B134" s="49"/>
      <c r="C134" s="78"/>
      <c r="D134" s="64"/>
      <c r="E134" s="64"/>
      <c r="F134" s="76">
        <f>+C134+D134+E134</f>
        <v>0</v>
      </c>
      <c r="G134" s="37"/>
      <c r="H134" s="49"/>
    </row>
    <row r="135" spans="1:8" x14ac:dyDescent="0.25">
      <c r="A135" s="15"/>
      <c r="B135" s="49"/>
      <c r="C135" s="78"/>
      <c r="D135" s="64"/>
      <c r="E135" s="64"/>
      <c r="F135" s="76">
        <f>+C135+D135+E135</f>
        <v>0</v>
      </c>
      <c r="G135" s="37"/>
      <c r="H135" s="49"/>
    </row>
    <row r="136" spans="1:8" ht="14.4" x14ac:dyDescent="0.3">
      <c r="A136" s="15"/>
      <c r="B136" s="71" t="s">
        <v>34</v>
      </c>
      <c r="C136" s="203"/>
      <c r="D136" s="204"/>
      <c r="E136" s="204"/>
      <c r="F136" s="205"/>
      <c r="G136" s="37"/>
      <c r="H136" s="49"/>
    </row>
    <row r="137" spans="1:8" x14ac:dyDescent="0.25">
      <c r="A137" s="15"/>
      <c r="B137" s="49"/>
      <c r="C137" s="78"/>
      <c r="D137" s="64"/>
      <c r="E137" s="64"/>
      <c r="F137" s="76">
        <f>+C137+D137+E137</f>
        <v>0</v>
      </c>
      <c r="G137" s="37"/>
      <c r="H137" s="49"/>
    </row>
    <row r="138" spans="1:8" x14ac:dyDescent="0.25">
      <c r="A138" s="15"/>
      <c r="B138" s="49"/>
      <c r="C138" s="78"/>
      <c r="D138" s="64"/>
      <c r="E138" s="64"/>
      <c r="F138" s="76">
        <f>+C138+D138+E138</f>
        <v>0</v>
      </c>
      <c r="G138" s="37"/>
      <c r="H138" s="49"/>
    </row>
    <row r="139" spans="1:8" x14ac:dyDescent="0.25">
      <c r="A139" s="15"/>
      <c r="B139" s="49"/>
      <c r="C139" s="78"/>
      <c r="D139" s="64"/>
      <c r="E139" s="64"/>
      <c r="F139" s="76">
        <f>+C139+D139+E139</f>
        <v>0</v>
      </c>
      <c r="G139" s="37"/>
      <c r="H139" s="49"/>
    </row>
    <row r="140" spans="1:8" ht="14.4" x14ac:dyDescent="0.3">
      <c r="A140" s="15"/>
      <c r="B140" s="71" t="s">
        <v>35</v>
      </c>
      <c r="C140" s="203"/>
      <c r="D140" s="204"/>
      <c r="E140" s="204"/>
      <c r="F140" s="205"/>
      <c r="G140" s="37"/>
      <c r="H140" s="49"/>
    </row>
    <row r="141" spans="1:8" x14ac:dyDescent="0.25">
      <c r="A141" s="15"/>
      <c r="B141" s="49"/>
      <c r="C141" s="78"/>
      <c r="D141" s="64"/>
      <c r="E141" s="64"/>
      <c r="F141" s="76">
        <f>+C141+D141+E141</f>
        <v>0</v>
      </c>
      <c r="G141" s="37"/>
      <c r="H141" s="49"/>
    </row>
    <row r="142" spans="1:8" x14ac:dyDescent="0.25">
      <c r="A142" s="15"/>
      <c r="B142" s="49"/>
      <c r="C142" s="78"/>
      <c r="D142" s="64"/>
      <c r="E142" s="64"/>
      <c r="F142" s="76">
        <f>+C142+D142+E142</f>
        <v>0</v>
      </c>
      <c r="G142" s="37"/>
      <c r="H142" s="49"/>
    </row>
    <row r="143" spans="1:8" x14ac:dyDescent="0.25">
      <c r="A143" s="15"/>
      <c r="B143" s="49"/>
      <c r="C143" s="78"/>
      <c r="D143" s="64"/>
      <c r="E143" s="64"/>
      <c r="F143" s="76">
        <f>+C143+D143+E143</f>
        <v>0</v>
      </c>
      <c r="G143" s="37"/>
      <c r="H143" s="49"/>
    </row>
    <row r="144" spans="1:8" x14ac:dyDescent="0.25">
      <c r="A144" s="15"/>
      <c r="B144" s="72" t="s">
        <v>36</v>
      </c>
      <c r="C144" s="73">
        <f t="shared" ref="C144" si="10">+SUM(C122,C125:C127,C129:C131,C133:C135,C137:C139,C141:C143)</f>
        <v>0</v>
      </c>
      <c r="D144" s="65">
        <f>+SUM(D122,D125:D127,D129:D131,D133:D135,D137:D139,D141:D143)</f>
        <v>0</v>
      </c>
      <c r="E144" s="65">
        <f t="shared" ref="E144:F144" si="11">+SUM(E122,E125:E127,E129:E131,E133:E135,E137:E139,E141:E143)</f>
        <v>0</v>
      </c>
      <c r="F144" s="73">
        <f t="shared" si="11"/>
        <v>0</v>
      </c>
      <c r="G144" s="37"/>
      <c r="H144" s="49"/>
    </row>
    <row r="145" spans="1:10" ht="7.5" customHeight="1" x14ac:dyDescent="0.25">
      <c r="A145" s="15"/>
    </row>
    <row r="146" spans="1:10" ht="15" customHeight="1" x14ac:dyDescent="0.25">
      <c r="A146" s="15"/>
      <c r="B146" s="69" t="s">
        <v>37</v>
      </c>
      <c r="C146" s="206" t="s">
        <v>38</v>
      </c>
      <c r="D146" s="206"/>
      <c r="E146" s="206"/>
      <c r="F146" s="206"/>
      <c r="G146" s="206"/>
      <c r="H146" s="33"/>
      <c r="I146" s="33"/>
      <c r="J146" s="33"/>
    </row>
    <row r="147" spans="1:10" ht="14.4" x14ac:dyDescent="0.3">
      <c r="A147" s="15"/>
      <c r="B147" s="71" t="s">
        <v>39</v>
      </c>
      <c r="C147" s="203"/>
      <c r="D147" s="204"/>
      <c r="E147" s="204"/>
      <c r="F147" s="205"/>
      <c r="G147" s="37"/>
      <c r="H147" s="49"/>
    </row>
    <row r="148" spans="1:10" x14ac:dyDescent="0.25">
      <c r="A148" s="15"/>
      <c r="B148" s="49"/>
      <c r="C148" s="78"/>
      <c r="D148" s="64"/>
      <c r="E148" s="64"/>
      <c r="F148" s="76">
        <f>+C148+D148+E148</f>
        <v>0</v>
      </c>
      <c r="G148" s="37"/>
      <c r="H148" s="49"/>
    </row>
    <row r="149" spans="1:10" x14ac:dyDescent="0.25">
      <c r="A149" s="15"/>
      <c r="B149" s="49"/>
      <c r="C149" s="78"/>
      <c r="D149" s="64"/>
      <c r="E149" s="64"/>
      <c r="F149" s="76">
        <f>+C149+D149+E149</f>
        <v>0</v>
      </c>
      <c r="G149" s="37"/>
      <c r="H149" s="49"/>
    </row>
    <row r="150" spans="1:10" x14ac:dyDescent="0.25">
      <c r="A150" s="15"/>
      <c r="B150" s="49"/>
      <c r="C150" s="78"/>
      <c r="D150" s="64"/>
      <c r="E150" s="64"/>
      <c r="F150" s="76">
        <f>+C150+D150+E150</f>
        <v>0</v>
      </c>
      <c r="G150" s="37"/>
      <c r="H150" s="49"/>
    </row>
    <row r="151" spans="1:10" ht="14.4" x14ac:dyDescent="0.3">
      <c r="A151" s="15"/>
      <c r="B151" s="71" t="s">
        <v>40</v>
      </c>
      <c r="C151" s="203"/>
      <c r="D151" s="204"/>
      <c r="E151" s="204"/>
      <c r="F151" s="205"/>
      <c r="G151" s="37"/>
      <c r="H151" s="49"/>
    </row>
    <row r="152" spans="1:10" x14ac:dyDescent="0.25">
      <c r="A152" s="15"/>
      <c r="B152" s="49"/>
      <c r="C152" s="78"/>
      <c r="D152" s="64"/>
      <c r="E152" s="64"/>
      <c r="F152" s="76">
        <f>+C152+D152+E152</f>
        <v>0</v>
      </c>
      <c r="G152" s="37"/>
      <c r="H152" s="49"/>
    </row>
    <row r="153" spans="1:10" x14ac:dyDescent="0.25">
      <c r="A153" s="15"/>
      <c r="B153" s="49"/>
      <c r="C153" s="78"/>
      <c r="D153" s="64"/>
      <c r="E153" s="64"/>
      <c r="F153" s="76">
        <f>+C153+D153+E153</f>
        <v>0</v>
      </c>
      <c r="G153" s="37"/>
      <c r="H153" s="49"/>
    </row>
    <row r="154" spans="1:10" x14ac:dyDescent="0.25">
      <c r="A154" s="15"/>
      <c r="B154" s="49"/>
      <c r="C154" s="78"/>
      <c r="D154" s="64"/>
      <c r="E154" s="64"/>
      <c r="F154" s="76">
        <f>+C154+D154+E154</f>
        <v>0</v>
      </c>
      <c r="G154" s="37"/>
      <c r="H154" s="49"/>
    </row>
    <row r="155" spans="1:10" x14ac:dyDescent="0.25">
      <c r="A155" s="15"/>
      <c r="B155" s="72" t="s">
        <v>41</v>
      </c>
      <c r="C155" s="73">
        <f>+SUM(C148:C150,C152:C154)</f>
        <v>0</v>
      </c>
      <c r="D155" s="65">
        <f t="shared" ref="D155:E155" si="12">+SUM(D148:D150,D152:D154)</f>
        <v>0</v>
      </c>
      <c r="E155" s="65">
        <f t="shared" si="12"/>
        <v>0</v>
      </c>
      <c r="F155" s="73">
        <f>SUM(F148:F154)</f>
        <v>0</v>
      </c>
      <c r="G155" s="37"/>
      <c r="H155" s="49"/>
    </row>
    <row r="156" spans="1:10" x14ac:dyDescent="0.25">
      <c r="A156" s="15"/>
      <c r="B156" s="40"/>
      <c r="C156" s="67"/>
      <c r="D156" s="67"/>
      <c r="E156" s="67"/>
      <c r="F156" s="67"/>
    </row>
    <row r="157" spans="1:10" x14ac:dyDescent="0.25">
      <c r="A157" s="15"/>
      <c r="B157" s="69" t="s">
        <v>42</v>
      </c>
      <c r="C157" s="67"/>
      <c r="D157" s="67"/>
      <c r="E157" s="67"/>
      <c r="F157" s="67"/>
    </row>
    <row r="158" spans="1:10" x14ac:dyDescent="0.25">
      <c r="A158" s="15"/>
      <c r="B158" s="28" t="s">
        <v>92</v>
      </c>
      <c r="C158" s="78"/>
      <c r="D158" s="64"/>
      <c r="E158" s="64"/>
      <c r="F158" s="76">
        <f>+C158+D158+E158</f>
        <v>0</v>
      </c>
      <c r="G158" s="37"/>
      <c r="H158" s="49"/>
    </row>
    <row r="159" spans="1:10" x14ac:dyDescent="0.25">
      <c r="A159" s="15"/>
      <c r="B159" s="49"/>
      <c r="C159" s="78"/>
      <c r="D159" s="64"/>
      <c r="E159" s="64"/>
      <c r="F159" s="76">
        <f>+C159+D159+E159</f>
        <v>0</v>
      </c>
      <c r="G159" s="37"/>
      <c r="H159" s="49"/>
    </row>
    <row r="160" spans="1:10" ht="14.4" x14ac:dyDescent="0.3">
      <c r="A160" s="15"/>
      <c r="B160" s="71" t="s">
        <v>43</v>
      </c>
      <c r="C160" s="203"/>
      <c r="D160" s="204"/>
      <c r="E160" s="204"/>
      <c r="F160" s="205"/>
      <c r="G160" s="37"/>
      <c r="H160" s="49"/>
    </row>
    <row r="161" spans="1:8" x14ac:dyDescent="0.25">
      <c r="A161" s="15"/>
      <c r="B161" s="49"/>
      <c r="C161" s="78"/>
      <c r="D161" s="64"/>
      <c r="E161" s="64"/>
      <c r="F161" s="76">
        <f>+C161+D161+E161</f>
        <v>0</v>
      </c>
      <c r="G161" s="37"/>
      <c r="H161" s="49"/>
    </row>
    <row r="162" spans="1:8" x14ac:dyDescent="0.25">
      <c r="A162" s="15"/>
      <c r="B162" s="49"/>
      <c r="C162" s="78"/>
      <c r="D162" s="64"/>
      <c r="E162" s="64"/>
      <c r="F162" s="76">
        <f>+C162+D162+E162</f>
        <v>0</v>
      </c>
      <c r="G162" s="37"/>
      <c r="H162" s="49"/>
    </row>
    <row r="163" spans="1:8" x14ac:dyDescent="0.25">
      <c r="B163" s="72" t="s">
        <v>44</v>
      </c>
      <c r="C163" s="73">
        <f>+SUM(C161:C162,C158:C159)</f>
        <v>0</v>
      </c>
      <c r="D163" s="65">
        <f t="shared" ref="D163:F163" si="13">+SUM(D161:D162,D158:D159)</f>
        <v>0</v>
      </c>
      <c r="E163" s="65">
        <f t="shared" si="13"/>
        <v>0</v>
      </c>
      <c r="F163" s="73">
        <f t="shared" si="13"/>
        <v>0</v>
      </c>
      <c r="G163" s="37"/>
      <c r="H163" s="49"/>
    </row>
    <row r="164" spans="1:8" ht="7.5" customHeight="1" x14ac:dyDescent="0.25">
      <c r="C164" s="67"/>
      <c r="D164" s="67"/>
      <c r="E164" s="67"/>
      <c r="F164" s="67"/>
      <c r="H164" s="22"/>
    </row>
    <row r="165" spans="1:8" ht="27.6" x14ac:dyDescent="0.25">
      <c r="B165" s="39" t="s">
        <v>93</v>
      </c>
      <c r="C165" s="73">
        <f>C144+C119+C107+C155+C163</f>
        <v>0</v>
      </c>
      <c r="D165" s="65">
        <f>D144+D119+D107+D155+D163</f>
        <v>0</v>
      </c>
      <c r="E165" s="65">
        <f>E144+E119+E107+E155+E163</f>
        <v>0</v>
      </c>
      <c r="F165" s="73">
        <f>F144+F119+F107+F155+F163</f>
        <v>0</v>
      </c>
      <c r="G165" s="37"/>
      <c r="H165" s="49"/>
    </row>
    <row r="166" spans="1:8" ht="7.5" customHeight="1" x14ac:dyDescent="0.25">
      <c r="B166" s="40"/>
      <c r="C166" s="41"/>
      <c r="D166" s="41"/>
      <c r="E166" s="41"/>
      <c r="F166" s="67"/>
      <c r="H166" s="22"/>
    </row>
    <row r="167" spans="1:8" x14ac:dyDescent="0.25">
      <c r="B167" s="42" t="s">
        <v>157</v>
      </c>
      <c r="C167" s="73">
        <f>C96</f>
        <v>0</v>
      </c>
      <c r="D167" s="65">
        <f>D96</f>
        <v>0</v>
      </c>
      <c r="E167" s="65">
        <f>E96</f>
        <v>0</v>
      </c>
      <c r="F167" s="73">
        <f>F96</f>
        <v>0</v>
      </c>
      <c r="G167" s="37"/>
      <c r="H167" s="49"/>
    </row>
    <row r="168" spans="1:8" x14ac:dyDescent="0.25">
      <c r="B168" s="39" t="s">
        <v>45</v>
      </c>
      <c r="C168" s="74">
        <f>IFERROR(C122/C96,0)</f>
        <v>0</v>
      </c>
      <c r="D168" s="74">
        <f>IFERROR(D122/D96,0)</f>
        <v>0</v>
      </c>
      <c r="E168" s="74">
        <f>IFERROR(E122/E96,0)</f>
        <v>0</v>
      </c>
      <c r="F168" s="74">
        <f>IFERROR(F122/F96,0)</f>
        <v>0</v>
      </c>
    </row>
    <row r="169" spans="1:8" ht="7.5" customHeight="1" x14ac:dyDescent="0.25">
      <c r="B169" s="40"/>
      <c r="C169" s="41"/>
      <c r="D169" s="41"/>
      <c r="E169" s="41"/>
      <c r="F169" s="67"/>
    </row>
    <row r="170" spans="1:8" ht="41.4" x14ac:dyDescent="0.25">
      <c r="B170" s="43" t="s">
        <v>64</v>
      </c>
      <c r="C170" s="78"/>
      <c r="D170" s="64"/>
      <c r="E170" s="64"/>
      <c r="F170" s="76">
        <f>+C170+D170+E170</f>
        <v>0</v>
      </c>
    </row>
  </sheetData>
  <sheetProtection algorithmName="SHA-512" hashValue="uMcowGEbCetPoGGON4+6r3UU48Rr9hMpE3KDF9lMQxnVvavouZDVhSzxLPDobrf4dX5alKi45OoUKpr5u/hyHg==" saltValue="ZwTvxDd4M2PjcO7mH+zvxg==" spinCount="100000" sheet="1" formatRows="0"/>
  <mergeCells count="21">
    <mergeCell ref="B66:H66"/>
    <mergeCell ref="B22:H22"/>
    <mergeCell ref="B45:H45"/>
    <mergeCell ref="B38:H38"/>
    <mergeCell ref="B29:H29"/>
    <mergeCell ref="B1:H1"/>
    <mergeCell ref="C160:F160"/>
    <mergeCell ref="C114:F114"/>
    <mergeCell ref="C124:F124"/>
    <mergeCell ref="C128:F128"/>
    <mergeCell ref="C132:F132"/>
    <mergeCell ref="C136:F136"/>
    <mergeCell ref="C140:F140"/>
    <mergeCell ref="C146:G146"/>
    <mergeCell ref="C147:F147"/>
    <mergeCell ref="B3:H3"/>
    <mergeCell ref="C59:H59"/>
    <mergeCell ref="C14:G14"/>
    <mergeCell ref="C151:F151"/>
    <mergeCell ref="C103:F103"/>
    <mergeCell ref="B5:B9"/>
  </mergeCells>
  <dataValidations disablePrompts="1" count="1">
    <dataValidation allowBlank="1" showErrorMessage="1" sqref="B95" xr:uid="{00000000-0002-0000-0100-000000000000}"/>
  </dataValidations>
  <printOptions horizontalCentered="1"/>
  <pageMargins left="0.70866141732283472" right="0.70866141732283472" top="0.74803149606299213" bottom="0.74803149606299213" header="0.31496062992125984" footer="0.31496062992125984"/>
  <pageSetup paperSize="5" scale="85" fitToHeight="0" orientation="landscape" r:id="rId1"/>
  <headerFooter>
    <oddFooter>&amp;L&amp;BKanatami Katimajiit Sanajausimajunut Takujaugiaqanngittut&amp;B&amp;C&amp;D&amp;RMappiqtugaq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1A2CE-1FBF-450F-9EE1-24AB731693A7}">
  <sheetPr>
    <tabColor theme="6" tint="0.39997558519241921"/>
  </sheetPr>
  <dimension ref="B1:AA91"/>
  <sheetViews>
    <sheetView showGridLines="0" zoomScaleNormal="100" workbookViewId="0">
      <selection activeCell="B1" sqref="B1:L1"/>
    </sheetView>
  </sheetViews>
  <sheetFormatPr defaultColWidth="9.109375" defaultRowHeight="13.8" x14ac:dyDescent="0.25"/>
  <cols>
    <col min="1" max="1" width="5.109375" style="128" customWidth="1"/>
    <col min="2" max="2" width="30" style="128" bestFit="1" customWidth="1"/>
    <col min="3" max="3" width="16.5546875" style="128" customWidth="1"/>
    <col min="4" max="4" width="20.33203125" style="128" bestFit="1" customWidth="1"/>
    <col min="5" max="5" width="18.5546875" style="128" bestFit="1" customWidth="1"/>
    <col min="6" max="6" width="16.5546875" style="128" customWidth="1"/>
    <col min="7" max="7" width="21.33203125" style="128" bestFit="1" customWidth="1"/>
    <col min="8" max="10" width="16.5546875" style="128" customWidth="1"/>
    <col min="11" max="11" width="18.44140625" style="128" customWidth="1"/>
    <col min="12" max="12" width="24.6640625" style="128" customWidth="1"/>
    <col min="13" max="13" width="2" style="128" customWidth="1"/>
    <col min="14" max="14" width="15.109375" style="128" customWidth="1"/>
    <col min="15" max="16384" width="9.109375" style="128"/>
  </cols>
  <sheetData>
    <row r="1" spans="2:13" ht="29.25" customHeight="1" x14ac:dyDescent="0.25">
      <c r="B1" s="184" t="s">
        <v>413</v>
      </c>
      <c r="C1" s="223"/>
      <c r="D1" s="223"/>
      <c r="E1" s="223"/>
      <c r="F1" s="223"/>
      <c r="G1" s="223"/>
      <c r="H1" s="223"/>
      <c r="I1" s="223"/>
      <c r="J1" s="223"/>
      <c r="K1" s="223"/>
      <c r="L1" s="224"/>
    </row>
    <row r="2" spans="2:13" x14ac:dyDescent="0.25">
      <c r="B2" s="105" t="s">
        <v>158</v>
      </c>
    </row>
    <row r="3" spans="2:13" ht="15" customHeight="1" x14ac:dyDescent="0.25">
      <c r="B3" s="227" t="s">
        <v>115</v>
      </c>
      <c r="C3" s="227"/>
      <c r="D3" s="227"/>
      <c r="E3" s="227"/>
      <c r="F3" s="227"/>
      <c r="G3" s="227"/>
      <c r="H3" s="227"/>
      <c r="I3" s="227"/>
      <c r="J3" s="227"/>
      <c r="K3" s="227"/>
      <c r="L3" s="227"/>
      <c r="M3" s="129"/>
    </row>
    <row r="4" spans="2:13" ht="9" customHeight="1" x14ac:dyDescent="0.25"/>
    <row r="5" spans="2:13" ht="15.75" customHeight="1" x14ac:dyDescent="0.25">
      <c r="B5" s="228" t="s">
        <v>116</v>
      </c>
      <c r="C5" s="228"/>
      <c r="D5" s="228"/>
      <c r="E5" s="228"/>
      <c r="F5" s="228"/>
      <c r="G5" s="228"/>
      <c r="H5" s="228"/>
      <c r="I5" s="228"/>
      <c r="J5" s="228"/>
      <c r="K5" s="228"/>
      <c r="L5" s="228"/>
    </row>
    <row r="6" spans="2:13" ht="9" customHeight="1" x14ac:dyDescent="0.25"/>
    <row r="7" spans="2:13" ht="27.6" x14ac:dyDescent="0.25">
      <c r="B7" s="130" t="s">
        <v>117</v>
      </c>
      <c r="C7" s="130" t="s">
        <v>118</v>
      </c>
      <c r="D7" s="130" t="s">
        <v>119</v>
      </c>
      <c r="E7" s="130"/>
      <c r="F7" s="130"/>
      <c r="G7" s="130" t="s">
        <v>148</v>
      </c>
      <c r="H7" s="168" t="s">
        <v>145</v>
      </c>
      <c r="I7" s="168" t="s">
        <v>146</v>
      </c>
      <c r="J7" s="168" t="s">
        <v>147</v>
      </c>
      <c r="K7" s="229" t="s">
        <v>120</v>
      </c>
      <c r="L7" s="230"/>
    </row>
    <row r="8" spans="2:13" x14ac:dyDescent="0.25">
      <c r="B8" s="131"/>
      <c r="C8" s="132"/>
      <c r="D8" s="133"/>
      <c r="E8" s="134"/>
      <c r="F8" s="134"/>
      <c r="G8" s="135">
        <f>+D8*C8</f>
        <v>0</v>
      </c>
      <c r="H8" s="133"/>
      <c r="I8" s="133"/>
      <c r="J8" s="133"/>
      <c r="K8" s="225"/>
      <c r="L8" s="226"/>
    </row>
    <row r="9" spans="2:13" x14ac:dyDescent="0.25">
      <c r="B9" s="131"/>
      <c r="C9" s="132"/>
      <c r="D9" s="133"/>
      <c r="E9" s="134"/>
      <c r="F9" s="134"/>
      <c r="G9" s="135">
        <f>+D9*C9</f>
        <v>0</v>
      </c>
      <c r="H9" s="133"/>
      <c r="I9" s="133"/>
      <c r="J9" s="133"/>
      <c r="K9" s="225"/>
      <c r="L9" s="226"/>
    </row>
    <row r="10" spans="2:13" x14ac:dyDescent="0.25">
      <c r="B10" s="131"/>
      <c r="C10" s="132"/>
      <c r="D10" s="133"/>
      <c r="E10" s="134"/>
      <c r="F10" s="134"/>
      <c r="G10" s="135">
        <f>+D10*C10</f>
        <v>0</v>
      </c>
      <c r="H10" s="133"/>
      <c r="I10" s="133"/>
      <c r="J10" s="133"/>
      <c r="K10" s="225"/>
      <c r="L10" s="226"/>
    </row>
    <row r="11" spans="2:13" x14ac:dyDescent="0.25">
      <c r="B11" s="131"/>
      <c r="C11" s="132"/>
      <c r="D11" s="133"/>
      <c r="E11" s="134"/>
      <c r="F11" s="134"/>
      <c r="G11" s="135">
        <f t="shared" ref="G11:G22" si="0">+D11*C11</f>
        <v>0</v>
      </c>
      <c r="H11" s="133"/>
      <c r="I11" s="133"/>
      <c r="J11" s="133"/>
      <c r="K11" s="225"/>
      <c r="L11" s="226"/>
    </row>
    <row r="12" spans="2:13" x14ac:dyDescent="0.25">
      <c r="B12" s="131"/>
      <c r="C12" s="132"/>
      <c r="D12" s="133"/>
      <c r="E12" s="134"/>
      <c r="F12" s="134"/>
      <c r="G12" s="135">
        <f t="shared" si="0"/>
        <v>0</v>
      </c>
      <c r="H12" s="133"/>
      <c r="I12" s="133"/>
      <c r="J12" s="133"/>
      <c r="K12" s="225"/>
      <c r="L12" s="226"/>
    </row>
    <row r="13" spans="2:13" x14ac:dyDescent="0.25">
      <c r="B13" s="131"/>
      <c r="C13" s="132"/>
      <c r="D13" s="133"/>
      <c r="E13" s="134"/>
      <c r="F13" s="134"/>
      <c r="G13" s="135">
        <f t="shared" si="0"/>
        <v>0</v>
      </c>
      <c r="H13" s="133"/>
      <c r="I13" s="133"/>
      <c r="J13" s="133"/>
      <c r="K13" s="225"/>
      <c r="L13" s="226"/>
    </row>
    <row r="14" spans="2:13" x14ac:dyDescent="0.25">
      <c r="B14" s="131"/>
      <c r="C14" s="132"/>
      <c r="D14" s="133"/>
      <c r="E14" s="134"/>
      <c r="F14" s="134"/>
      <c r="G14" s="135">
        <f>+D14*C14</f>
        <v>0</v>
      </c>
      <c r="H14" s="133"/>
      <c r="I14" s="133"/>
      <c r="J14" s="133"/>
      <c r="K14" s="225"/>
      <c r="L14" s="226"/>
    </row>
    <row r="15" spans="2:13" x14ac:dyDescent="0.25">
      <c r="B15" s="131"/>
      <c r="C15" s="132"/>
      <c r="D15" s="133"/>
      <c r="E15" s="134"/>
      <c r="F15" s="134"/>
      <c r="G15" s="135">
        <f>+D15*C15</f>
        <v>0</v>
      </c>
      <c r="H15" s="133"/>
      <c r="I15" s="133"/>
      <c r="J15" s="133"/>
      <c r="K15" s="225"/>
      <c r="L15" s="226"/>
    </row>
    <row r="16" spans="2:13" x14ac:dyDescent="0.25">
      <c r="B16" s="131"/>
      <c r="C16" s="132"/>
      <c r="D16" s="133"/>
      <c r="E16" s="134"/>
      <c r="F16" s="134"/>
      <c r="G16" s="135">
        <f t="shared" ref="G16:G18" si="1">+D16*C16</f>
        <v>0</v>
      </c>
      <c r="H16" s="133"/>
      <c r="I16" s="133"/>
      <c r="J16" s="133"/>
      <c r="K16" s="225"/>
      <c r="L16" s="226"/>
    </row>
    <row r="17" spans="2:14" x14ac:dyDescent="0.25">
      <c r="B17" s="131"/>
      <c r="C17" s="132"/>
      <c r="D17" s="133"/>
      <c r="E17" s="134"/>
      <c r="F17" s="134"/>
      <c r="G17" s="135">
        <f t="shared" si="1"/>
        <v>0</v>
      </c>
      <c r="H17" s="133"/>
      <c r="I17" s="133"/>
      <c r="J17" s="133"/>
      <c r="K17" s="225"/>
      <c r="L17" s="226"/>
    </row>
    <row r="18" spans="2:14" x14ac:dyDescent="0.25">
      <c r="B18" s="131"/>
      <c r="C18" s="132"/>
      <c r="D18" s="133"/>
      <c r="E18" s="134"/>
      <c r="F18" s="134"/>
      <c r="G18" s="135">
        <f t="shared" si="1"/>
        <v>0</v>
      </c>
      <c r="H18" s="133"/>
      <c r="I18" s="133"/>
      <c r="J18" s="133"/>
      <c r="K18" s="225"/>
      <c r="L18" s="226"/>
    </row>
    <row r="19" spans="2:14" x14ac:dyDescent="0.25">
      <c r="B19" s="131"/>
      <c r="C19" s="132"/>
      <c r="D19" s="133"/>
      <c r="E19" s="134"/>
      <c r="F19" s="134"/>
      <c r="G19" s="135">
        <f t="shared" si="0"/>
        <v>0</v>
      </c>
      <c r="H19" s="133"/>
      <c r="I19" s="133"/>
      <c r="J19" s="133"/>
      <c r="K19" s="225"/>
      <c r="L19" s="226"/>
    </row>
    <row r="20" spans="2:14" x14ac:dyDescent="0.25">
      <c r="B20" s="131"/>
      <c r="C20" s="132"/>
      <c r="D20" s="133"/>
      <c r="E20" s="134"/>
      <c r="F20" s="134"/>
      <c r="G20" s="135">
        <f t="shared" si="0"/>
        <v>0</v>
      </c>
      <c r="H20" s="133"/>
      <c r="I20" s="133"/>
      <c r="J20" s="133"/>
      <c r="K20" s="225"/>
      <c r="L20" s="226"/>
    </row>
    <row r="21" spans="2:14" x14ac:dyDescent="0.25">
      <c r="B21" s="131"/>
      <c r="C21" s="132"/>
      <c r="D21" s="133"/>
      <c r="E21" s="134"/>
      <c r="F21" s="134"/>
      <c r="G21" s="135">
        <f t="shared" si="0"/>
        <v>0</v>
      </c>
      <c r="H21" s="133"/>
      <c r="I21" s="133"/>
      <c r="J21" s="133"/>
      <c r="K21" s="225"/>
      <c r="L21" s="226"/>
    </row>
    <row r="22" spans="2:14" x14ac:dyDescent="0.25">
      <c r="B22" s="131"/>
      <c r="C22" s="132"/>
      <c r="D22" s="133"/>
      <c r="E22" s="134"/>
      <c r="F22" s="134"/>
      <c r="G22" s="135">
        <f t="shared" si="0"/>
        <v>0</v>
      </c>
      <c r="H22" s="133"/>
      <c r="I22" s="133"/>
      <c r="J22" s="133"/>
      <c r="K22" s="225"/>
      <c r="L22" s="226"/>
    </row>
    <row r="23" spans="2:14" ht="27.6" x14ac:dyDescent="0.25">
      <c r="B23" s="130" t="s">
        <v>121</v>
      </c>
      <c r="C23" s="130" t="s">
        <v>122</v>
      </c>
      <c r="D23" s="130" t="s">
        <v>123</v>
      </c>
      <c r="E23" s="130"/>
      <c r="F23" s="130"/>
      <c r="G23" s="130" t="s">
        <v>159</v>
      </c>
      <c r="H23" s="168" t="s">
        <v>160</v>
      </c>
      <c r="I23" s="168" t="s">
        <v>161</v>
      </c>
      <c r="J23" s="168" t="s">
        <v>162</v>
      </c>
      <c r="K23" s="229" t="s">
        <v>163</v>
      </c>
      <c r="L23" s="230"/>
    </row>
    <row r="24" spans="2:14" x14ac:dyDescent="0.25">
      <c r="B24" s="131"/>
      <c r="C24" s="132"/>
      <c r="D24" s="136"/>
      <c r="E24" s="137"/>
      <c r="F24" s="137"/>
      <c r="G24" s="135">
        <f t="shared" ref="G24:G30" si="2">+D24*C24</f>
        <v>0</v>
      </c>
      <c r="H24" s="133"/>
      <c r="I24" s="133"/>
      <c r="J24" s="133"/>
      <c r="K24" s="225"/>
      <c r="L24" s="226"/>
    </row>
    <row r="25" spans="2:14" x14ac:dyDescent="0.25">
      <c r="B25" s="131"/>
      <c r="C25" s="132"/>
      <c r="D25" s="136"/>
      <c r="E25" s="134"/>
      <c r="F25" s="134"/>
      <c r="G25" s="135">
        <f t="shared" si="2"/>
        <v>0</v>
      </c>
      <c r="H25" s="133"/>
      <c r="I25" s="133"/>
      <c r="J25" s="133"/>
      <c r="K25" s="225"/>
      <c r="L25" s="226"/>
    </row>
    <row r="26" spans="2:14" x14ac:dyDescent="0.25">
      <c r="B26" s="131"/>
      <c r="C26" s="132"/>
      <c r="D26" s="136"/>
      <c r="E26" s="134"/>
      <c r="F26" s="134"/>
      <c r="G26" s="135">
        <f t="shared" si="2"/>
        <v>0</v>
      </c>
      <c r="H26" s="133"/>
      <c r="I26" s="133"/>
      <c r="J26" s="133"/>
      <c r="K26" s="225"/>
      <c r="L26" s="226"/>
      <c r="M26" s="138"/>
      <c r="N26" s="139"/>
    </row>
    <row r="27" spans="2:14" x14ac:dyDescent="0.25">
      <c r="B27" s="131"/>
      <c r="C27" s="132"/>
      <c r="D27" s="136"/>
      <c r="E27" s="134"/>
      <c r="F27" s="134"/>
      <c r="G27" s="135">
        <f t="shared" si="2"/>
        <v>0</v>
      </c>
      <c r="H27" s="133"/>
      <c r="I27" s="133"/>
      <c r="J27" s="133"/>
      <c r="K27" s="225"/>
      <c r="L27" s="226"/>
    </row>
    <row r="28" spans="2:14" x14ac:dyDescent="0.25">
      <c r="B28" s="131"/>
      <c r="C28" s="132"/>
      <c r="D28" s="136"/>
      <c r="E28" s="134"/>
      <c r="F28" s="134"/>
      <c r="G28" s="135">
        <f t="shared" si="2"/>
        <v>0</v>
      </c>
      <c r="H28" s="133"/>
      <c r="I28" s="133"/>
      <c r="J28" s="133"/>
      <c r="K28" s="225"/>
      <c r="L28" s="226"/>
      <c r="M28" s="138"/>
      <c r="N28" s="139"/>
    </row>
    <row r="29" spans="2:14" x14ac:dyDescent="0.25">
      <c r="B29" s="131"/>
      <c r="C29" s="132"/>
      <c r="D29" s="136"/>
      <c r="E29" s="134"/>
      <c r="F29" s="134"/>
      <c r="G29" s="135">
        <f t="shared" si="2"/>
        <v>0</v>
      </c>
      <c r="H29" s="133"/>
      <c r="I29" s="133"/>
      <c r="J29" s="133"/>
      <c r="K29" s="225"/>
      <c r="L29" s="226"/>
    </row>
    <row r="30" spans="2:14" x14ac:dyDescent="0.25">
      <c r="B30" s="131"/>
      <c r="C30" s="132"/>
      <c r="D30" s="136"/>
      <c r="E30" s="134"/>
      <c r="F30" s="134"/>
      <c r="G30" s="135">
        <f t="shared" si="2"/>
        <v>0</v>
      </c>
      <c r="H30" s="133"/>
      <c r="I30" s="133"/>
      <c r="J30" s="133"/>
      <c r="K30" s="225"/>
      <c r="L30" s="226"/>
    </row>
    <row r="31" spans="2:14" ht="27.6" x14ac:dyDescent="0.25">
      <c r="B31" s="130" t="s">
        <v>124</v>
      </c>
      <c r="C31" s="130" t="s">
        <v>125</v>
      </c>
      <c r="D31" s="130" t="s">
        <v>126</v>
      </c>
      <c r="E31" s="130" t="s">
        <v>127</v>
      </c>
      <c r="F31" s="130" t="s">
        <v>128</v>
      </c>
      <c r="G31" s="130" t="s">
        <v>164</v>
      </c>
      <c r="H31" s="168" t="s">
        <v>165</v>
      </c>
      <c r="I31" s="168" t="s">
        <v>166</v>
      </c>
      <c r="J31" s="168" t="s">
        <v>167</v>
      </c>
      <c r="K31" s="229" t="s">
        <v>168</v>
      </c>
      <c r="L31" s="230"/>
    </row>
    <row r="32" spans="2:14" x14ac:dyDescent="0.25">
      <c r="B32" s="131"/>
      <c r="C32" s="133"/>
      <c r="D32" s="133"/>
      <c r="E32" s="133"/>
      <c r="F32" s="133"/>
      <c r="G32" s="135">
        <f t="shared" ref="G32:G38" si="3">+SUM(C32:F32)</f>
        <v>0</v>
      </c>
      <c r="H32" s="133"/>
      <c r="I32" s="133"/>
      <c r="J32" s="133"/>
      <c r="K32" s="225"/>
      <c r="L32" s="226"/>
    </row>
    <row r="33" spans="2:13" x14ac:dyDescent="0.25">
      <c r="B33" s="131"/>
      <c r="C33" s="133"/>
      <c r="D33" s="133"/>
      <c r="E33" s="133"/>
      <c r="F33" s="133"/>
      <c r="G33" s="135">
        <f t="shared" si="3"/>
        <v>0</v>
      </c>
      <c r="H33" s="133"/>
      <c r="I33" s="133"/>
      <c r="J33" s="133"/>
      <c r="K33" s="225"/>
      <c r="L33" s="226"/>
    </row>
    <row r="34" spans="2:13" x14ac:dyDescent="0.25">
      <c r="B34" s="131"/>
      <c r="C34" s="133"/>
      <c r="D34" s="133"/>
      <c r="E34" s="133"/>
      <c r="F34" s="133"/>
      <c r="G34" s="135">
        <f t="shared" si="3"/>
        <v>0</v>
      </c>
      <c r="H34" s="133"/>
      <c r="I34" s="133"/>
      <c r="J34" s="133"/>
      <c r="K34" s="225"/>
      <c r="L34" s="226"/>
      <c r="M34" s="129"/>
    </row>
    <row r="35" spans="2:13" x14ac:dyDescent="0.25">
      <c r="B35" s="131"/>
      <c r="C35" s="133"/>
      <c r="D35" s="133"/>
      <c r="E35" s="133"/>
      <c r="F35" s="133"/>
      <c r="G35" s="135">
        <f t="shared" si="3"/>
        <v>0</v>
      </c>
      <c r="H35" s="133"/>
      <c r="I35" s="133"/>
      <c r="J35" s="133"/>
      <c r="K35" s="225"/>
      <c r="L35" s="226"/>
    </row>
    <row r="36" spans="2:13" x14ac:dyDescent="0.25">
      <c r="B36" s="131"/>
      <c r="C36" s="133"/>
      <c r="D36" s="133"/>
      <c r="E36" s="133"/>
      <c r="F36" s="133"/>
      <c r="G36" s="135">
        <f t="shared" si="3"/>
        <v>0</v>
      </c>
      <c r="H36" s="133"/>
      <c r="I36" s="133"/>
      <c r="J36" s="133"/>
      <c r="K36" s="225"/>
      <c r="L36" s="226"/>
      <c r="M36" s="129"/>
    </row>
    <row r="37" spans="2:13" x14ac:dyDescent="0.25">
      <c r="B37" s="131"/>
      <c r="C37" s="133"/>
      <c r="D37" s="133"/>
      <c r="E37" s="133"/>
      <c r="F37" s="133"/>
      <c r="G37" s="135">
        <f t="shared" si="3"/>
        <v>0</v>
      </c>
      <c r="H37" s="133"/>
      <c r="I37" s="133"/>
      <c r="J37" s="133"/>
      <c r="K37" s="225"/>
      <c r="L37" s="226"/>
    </row>
    <row r="38" spans="2:13" ht="14.4" thickBot="1" x14ac:dyDescent="0.3">
      <c r="B38" s="131"/>
      <c r="C38" s="133"/>
      <c r="D38" s="133"/>
      <c r="E38" s="133"/>
      <c r="F38" s="133"/>
      <c r="G38" s="169">
        <f t="shared" si="3"/>
        <v>0</v>
      </c>
      <c r="H38" s="170"/>
      <c r="I38" s="170"/>
      <c r="J38" s="170"/>
      <c r="K38" s="225"/>
      <c r="L38" s="226"/>
    </row>
    <row r="39" spans="2:13" ht="14.4" thickTop="1" x14ac:dyDescent="0.25">
      <c r="B39" s="231" t="s">
        <v>129</v>
      </c>
      <c r="C39" s="232"/>
      <c r="D39" s="232"/>
      <c r="E39" s="232"/>
      <c r="F39" s="232"/>
      <c r="G39" s="173">
        <f>+SUM(G32:G38,G24:G30,G8:G22)</f>
        <v>0</v>
      </c>
      <c r="H39" s="173">
        <f>+SUM(H32:H38,H24:H30,H8:H22)</f>
        <v>0</v>
      </c>
      <c r="I39" s="173">
        <f>+SUM(I32:I38,I24:I30,I8:I22)</f>
        <v>0</v>
      </c>
      <c r="J39" s="173">
        <f>+SUM(J32:J38,J24:J30,J8:J22)</f>
        <v>0</v>
      </c>
      <c r="K39" s="233"/>
      <c r="L39" s="226"/>
    </row>
    <row r="40" spans="2:13" ht="9" customHeight="1" x14ac:dyDescent="0.25"/>
    <row r="41" spans="2:13" ht="15.75" customHeight="1" x14ac:dyDescent="0.25">
      <c r="B41" s="228" t="s">
        <v>130</v>
      </c>
      <c r="C41" s="228"/>
      <c r="D41" s="228"/>
      <c r="E41" s="228"/>
      <c r="F41" s="228"/>
      <c r="G41" s="228"/>
      <c r="H41" s="228"/>
      <c r="I41" s="228"/>
      <c r="J41" s="228"/>
      <c r="K41" s="228"/>
      <c r="L41" s="228"/>
    </row>
    <row r="42" spans="2:13" ht="9" customHeight="1" x14ac:dyDescent="0.25"/>
    <row r="43" spans="2:13" ht="41.4" x14ac:dyDescent="0.25">
      <c r="B43" s="130" t="s">
        <v>131</v>
      </c>
      <c r="C43" s="130" t="s">
        <v>132</v>
      </c>
      <c r="D43" s="130" t="s">
        <v>169</v>
      </c>
      <c r="E43" s="130" t="s">
        <v>170</v>
      </c>
      <c r="F43" s="130"/>
      <c r="G43" s="130" t="s">
        <v>171</v>
      </c>
      <c r="H43" s="168" t="s">
        <v>172</v>
      </c>
      <c r="I43" s="168" t="s">
        <v>173</v>
      </c>
      <c r="J43" s="168" t="s">
        <v>174</v>
      </c>
      <c r="K43" s="229" t="s">
        <v>175</v>
      </c>
      <c r="L43" s="230"/>
    </row>
    <row r="44" spans="2:13" x14ac:dyDescent="0.25">
      <c r="B44" s="140"/>
      <c r="C44" s="133"/>
      <c r="D44" s="133"/>
      <c r="E44" s="133"/>
      <c r="F44" s="137"/>
      <c r="G44" s="141">
        <f t="shared" ref="G44:G50" si="4">+C44+D44+E44</f>
        <v>0</v>
      </c>
      <c r="H44" s="133"/>
      <c r="I44" s="133"/>
      <c r="J44" s="133"/>
      <c r="K44" s="225"/>
      <c r="L44" s="226"/>
    </row>
    <row r="45" spans="2:13" x14ac:dyDescent="0.25">
      <c r="B45" s="140"/>
      <c r="C45" s="133"/>
      <c r="D45" s="133"/>
      <c r="E45" s="133"/>
      <c r="F45" s="134"/>
      <c r="G45" s="141">
        <f t="shared" si="4"/>
        <v>0</v>
      </c>
      <c r="H45" s="133"/>
      <c r="I45" s="133"/>
      <c r="J45" s="133"/>
      <c r="K45" s="225"/>
      <c r="L45" s="226"/>
    </row>
    <row r="46" spans="2:13" x14ac:dyDescent="0.25">
      <c r="B46" s="140"/>
      <c r="C46" s="133"/>
      <c r="D46" s="133"/>
      <c r="E46" s="133"/>
      <c r="F46" s="134"/>
      <c r="G46" s="141">
        <f t="shared" si="4"/>
        <v>0</v>
      </c>
      <c r="H46" s="133"/>
      <c r="I46" s="133"/>
      <c r="J46" s="133"/>
      <c r="K46" s="225"/>
      <c r="L46" s="226"/>
    </row>
    <row r="47" spans="2:13" x14ac:dyDescent="0.25">
      <c r="B47" s="140"/>
      <c r="C47" s="133"/>
      <c r="D47" s="133"/>
      <c r="E47" s="133"/>
      <c r="F47" s="134"/>
      <c r="G47" s="141">
        <f t="shared" ref="G47:G48" si="5">+C47+D47+E47</f>
        <v>0</v>
      </c>
      <c r="H47" s="133"/>
      <c r="I47" s="133"/>
      <c r="J47" s="133"/>
      <c r="K47" s="225"/>
      <c r="L47" s="226"/>
    </row>
    <row r="48" spans="2:13" x14ac:dyDescent="0.25">
      <c r="B48" s="140"/>
      <c r="C48" s="133"/>
      <c r="D48" s="133"/>
      <c r="E48" s="133"/>
      <c r="F48" s="134"/>
      <c r="G48" s="141">
        <f t="shared" si="5"/>
        <v>0</v>
      </c>
      <c r="H48" s="133"/>
      <c r="I48" s="133"/>
      <c r="J48" s="133"/>
      <c r="K48" s="225"/>
      <c r="L48" s="226"/>
    </row>
    <row r="49" spans="2:27" x14ac:dyDescent="0.25">
      <c r="B49" s="140"/>
      <c r="C49" s="133"/>
      <c r="D49" s="133"/>
      <c r="E49" s="133"/>
      <c r="F49" s="134"/>
      <c r="G49" s="141">
        <f t="shared" si="4"/>
        <v>0</v>
      </c>
      <c r="H49" s="133"/>
      <c r="I49" s="133"/>
      <c r="J49" s="133"/>
      <c r="K49" s="225"/>
      <c r="L49" s="226"/>
    </row>
    <row r="50" spans="2:27" x14ac:dyDescent="0.25">
      <c r="B50" s="140"/>
      <c r="C50" s="133"/>
      <c r="D50" s="133"/>
      <c r="E50" s="133"/>
      <c r="F50" s="134"/>
      <c r="G50" s="141">
        <f t="shared" si="4"/>
        <v>0</v>
      </c>
      <c r="H50" s="133"/>
      <c r="I50" s="133"/>
      <c r="J50" s="133"/>
      <c r="K50" s="225"/>
      <c r="L50" s="226"/>
    </row>
    <row r="51" spans="2:27" ht="27.6" x14ac:dyDescent="0.25">
      <c r="B51" s="130" t="s">
        <v>176</v>
      </c>
      <c r="C51" s="130" t="s">
        <v>177</v>
      </c>
      <c r="D51" s="130" t="s">
        <v>178</v>
      </c>
      <c r="E51" s="130"/>
      <c r="F51" s="130"/>
      <c r="G51" s="130" t="s">
        <v>179</v>
      </c>
      <c r="H51" s="168" t="s">
        <v>180</v>
      </c>
      <c r="I51" s="168" t="s">
        <v>181</v>
      </c>
      <c r="J51" s="168" t="s">
        <v>182</v>
      </c>
      <c r="K51" s="229" t="s">
        <v>183</v>
      </c>
      <c r="L51" s="230"/>
    </row>
    <row r="52" spans="2:27" x14ac:dyDescent="0.25">
      <c r="B52" s="131"/>
      <c r="C52" s="131"/>
      <c r="D52" s="136"/>
      <c r="E52" s="134"/>
      <c r="F52" s="134"/>
      <c r="G52" s="141">
        <f t="shared" ref="G52:G58" si="6">+C52*D52</f>
        <v>0</v>
      </c>
      <c r="H52" s="133"/>
      <c r="I52" s="133"/>
      <c r="J52" s="133"/>
      <c r="K52" s="225"/>
      <c r="L52" s="226"/>
      <c r="M52" s="142"/>
    </row>
    <row r="53" spans="2:27" x14ac:dyDescent="0.25">
      <c r="B53" s="131"/>
      <c r="C53" s="131"/>
      <c r="D53" s="136"/>
      <c r="E53" s="134"/>
      <c r="F53" s="134"/>
      <c r="G53" s="141">
        <f t="shared" si="6"/>
        <v>0</v>
      </c>
      <c r="H53" s="133"/>
      <c r="I53" s="133"/>
      <c r="J53" s="133"/>
      <c r="K53" s="225"/>
      <c r="L53" s="226"/>
      <c r="M53" s="138"/>
      <c r="N53" s="139"/>
    </row>
    <row r="54" spans="2:27" x14ac:dyDescent="0.25">
      <c r="B54" s="131"/>
      <c r="C54" s="131"/>
      <c r="D54" s="136"/>
      <c r="E54" s="134"/>
      <c r="F54" s="134"/>
      <c r="G54" s="141">
        <f t="shared" si="6"/>
        <v>0</v>
      </c>
      <c r="H54" s="133"/>
      <c r="I54" s="133"/>
      <c r="J54" s="133"/>
      <c r="K54" s="225"/>
      <c r="L54" s="226"/>
      <c r="M54" s="143"/>
      <c r="T54" s="144"/>
      <c r="U54" s="144"/>
      <c r="V54" s="144"/>
      <c r="W54" s="144"/>
      <c r="X54" s="145"/>
      <c r="Y54" s="146"/>
      <c r="Z54" s="147"/>
      <c r="AA54" s="145"/>
    </row>
    <row r="55" spans="2:27" x14ac:dyDescent="0.25">
      <c r="B55" s="131"/>
      <c r="C55" s="131"/>
      <c r="D55" s="136"/>
      <c r="E55" s="134"/>
      <c r="F55" s="134"/>
      <c r="G55" s="141">
        <f t="shared" si="6"/>
        <v>0</v>
      </c>
      <c r="H55" s="133"/>
      <c r="I55" s="133"/>
      <c r="J55" s="133"/>
      <c r="K55" s="225"/>
      <c r="L55" s="226"/>
      <c r="M55" s="138"/>
      <c r="N55" s="139"/>
    </row>
    <row r="56" spans="2:27" x14ac:dyDescent="0.25">
      <c r="B56" s="131"/>
      <c r="C56" s="131"/>
      <c r="D56" s="136"/>
      <c r="E56" s="134"/>
      <c r="F56" s="134"/>
      <c r="G56" s="141">
        <f t="shared" si="6"/>
        <v>0</v>
      </c>
      <c r="H56" s="133"/>
      <c r="I56" s="133"/>
      <c r="J56" s="133"/>
      <c r="K56" s="225"/>
      <c r="L56" s="226"/>
      <c r="M56" s="143"/>
      <c r="T56" s="144"/>
      <c r="U56" s="144"/>
      <c r="V56" s="144"/>
      <c r="W56" s="144"/>
      <c r="X56" s="145"/>
      <c r="Y56" s="146"/>
      <c r="Z56" s="147"/>
      <c r="AA56" s="145"/>
    </row>
    <row r="57" spans="2:27" x14ac:dyDescent="0.25">
      <c r="B57" s="131"/>
      <c r="C57" s="131"/>
      <c r="D57" s="136"/>
      <c r="E57" s="134"/>
      <c r="F57" s="134"/>
      <c r="G57" s="141">
        <f t="shared" si="6"/>
        <v>0</v>
      </c>
      <c r="H57" s="133"/>
      <c r="I57" s="133"/>
      <c r="J57" s="133"/>
      <c r="K57" s="225"/>
      <c r="L57" s="226"/>
    </row>
    <row r="58" spans="2:27" x14ac:dyDescent="0.25">
      <c r="B58" s="131"/>
      <c r="C58" s="131"/>
      <c r="D58" s="136"/>
      <c r="E58" s="134"/>
      <c r="F58" s="134"/>
      <c r="G58" s="141">
        <f t="shared" si="6"/>
        <v>0</v>
      </c>
      <c r="H58" s="133"/>
      <c r="I58" s="133"/>
      <c r="J58" s="133"/>
      <c r="K58" s="225"/>
      <c r="L58" s="226"/>
      <c r="M58" s="143"/>
      <c r="T58" s="144"/>
      <c r="U58" s="144"/>
      <c r="V58" s="144"/>
      <c r="W58" s="144"/>
      <c r="X58" s="145"/>
      <c r="Y58" s="146"/>
      <c r="Z58" s="147"/>
      <c r="AA58" s="145"/>
    </row>
    <row r="59" spans="2:27" ht="27.6" x14ac:dyDescent="0.25">
      <c r="B59" s="130" t="s">
        <v>184</v>
      </c>
      <c r="C59" s="130" t="s">
        <v>185</v>
      </c>
      <c r="D59" s="130" t="s">
        <v>186</v>
      </c>
      <c r="E59" s="130" t="s">
        <v>187</v>
      </c>
      <c r="F59" s="130" t="s">
        <v>188</v>
      </c>
      <c r="G59" s="130" t="s">
        <v>189</v>
      </c>
      <c r="H59" s="168" t="s">
        <v>190</v>
      </c>
      <c r="I59" s="168" t="s">
        <v>191</v>
      </c>
      <c r="J59" s="168" t="s">
        <v>192</v>
      </c>
      <c r="K59" s="229" t="s">
        <v>193</v>
      </c>
      <c r="L59" s="230"/>
      <c r="P59" s="148"/>
      <c r="Q59" s="148"/>
    </row>
    <row r="60" spans="2:27" x14ac:dyDescent="0.25">
      <c r="B60" s="131"/>
      <c r="C60" s="133"/>
      <c r="D60" s="133"/>
      <c r="E60" s="133"/>
      <c r="F60" s="133"/>
      <c r="G60" s="135">
        <f>+SUM(C60:F60)</f>
        <v>0</v>
      </c>
      <c r="H60" s="133"/>
      <c r="I60" s="133"/>
      <c r="J60" s="133"/>
      <c r="K60" s="225"/>
      <c r="L60" s="226"/>
      <c r="N60" s="148"/>
      <c r="P60" s="148"/>
      <c r="Q60" s="148"/>
    </row>
    <row r="61" spans="2:27" x14ac:dyDescent="0.25">
      <c r="B61" s="131"/>
      <c r="C61" s="133"/>
      <c r="D61" s="133"/>
      <c r="E61" s="133"/>
      <c r="F61" s="133"/>
      <c r="G61" s="135">
        <f t="shared" ref="G61:G62" si="7">+SUM(C61:F61)</f>
        <v>0</v>
      </c>
      <c r="H61" s="133"/>
      <c r="I61" s="133"/>
      <c r="J61" s="133"/>
      <c r="K61" s="225"/>
      <c r="L61" s="226"/>
    </row>
    <row r="62" spans="2:27" x14ac:dyDescent="0.25">
      <c r="B62" s="131"/>
      <c r="C62" s="133"/>
      <c r="D62" s="133"/>
      <c r="E62" s="133"/>
      <c r="F62" s="133"/>
      <c r="G62" s="135">
        <f t="shared" si="7"/>
        <v>0</v>
      </c>
      <c r="H62" s="133"/>
      <c r="I62" s="133"/>
      <c r="J62" s="133"/>
      <c r="K62" s="225"/>
      <c r="L62" s="226"/>
    </row>
    <row r="63" spans="2:27" x14ac:dyDescent="0.25">
      <c r="B63" s="131"/>
      <c r="C63" s="133"/>
      <c r="D63" s="133"/>
      <c r="E63" s="133"/>
      <c r="F63" s="133"/>
      <c r="G63" s="135">
        <f t="shared" ref="G63:G64" si="8">+SUM(C63:F63)</f>
        <v>0</v>
      </c>
      <c r="H63" s="133"/>
      <c r="I63" s="133"/>
      <c r="J63" s="133"/>
      <c r="K63" s="225"/>
      <c r="L63" s="226"/>
    </row>
    <row r="64" spans="2:27" x14ac:dyDescent="0.25">
      <c r="B64" s="131"/>
      <c r="C64" s="133"/>
      <c r="D64" s="133"/>
      <c r="E64" s="133"/>
      <c r="F64" s="133"/>
      <c r="G64" s="135">
        <f t="shared" si="8"/>
        <v>0</v>
      </c>
      <c r="H64" s="133"/>
      <c r="I64" s="133"/>
      <c r="J64" s="133"/>
      <c r="K64" s="225"/>
      <c r="L64" s="226"/>
    </row>
    <row r="65" spans="2:14" x14ac:dyDescent="0.25">
      <c r="B65" s="131"/>
      <c r="C65" s="133"/>
      <c r="D65" s="133"/>
      <c r="E65" s="133"/>
      <c r="F65" s="133"/>
      <c r="G65" s="135">
        <f>+SUM(C65:F65)</f>
        <v>0</v>
      </c>
      <c r="H65" s="133"/>
      <c r="I65" s="133"/>
      <c r="J65" s="133"/>
      <c r="K65" s="225"/>
      <c r="L65" s="226"/>
    </row>
    <row r="66" spans="2:14" ht="14.4" thickBot="1" x14ac:dyDescent="0.3">
      <c r="B66" s="131"/>
      <c r="C66" s="133"/>
      <c r="D66" s="133"/>
      <c r="E66" s="133"/>
      <c r="F66" s="133"/>
      <c r="G66" s="169">
        <f>+SUM(C66:F66)</f>
        <v>0</v>
      </c>
      <c r="H66" s="170"/>
      <c r="I66" s="170"/>
      <c r="J66" s="170"/>
      <c r="K66" s="225"/>
      <c r="L66" s="226"/>
      <c r="M66" s="149"/>
      <c r="N66" s="149"/>
    </row>
    <row r="67" spans="2:14" ht="14.4" thickTop="1" x14ac:dyDescent="0.25">
      <c r="B67" s="231" t="s">
        <v>133</v>
      </c>
      <c r="C67" s="232"/>
      <c r="D67" s="232"/>
      <c r="E67" s="232"/>
      <c r="F67" s="232"/>
      <c r="G67" s="173">
        <f>+SUM(G60:G66,G52:G58,G44:G50)</f>
        <v>0</v>
      </c>
      <c r="H67" s="173">
        <f>+SUM(H60:H66,H52:H58,H44:H50)</f>
        <v>0</v>
      </c>
      <c r="I67" s="173">
        <f>+SUM(I60:I66,I52:I58,I44:I50)</f>
        <v>0</v>
      </c>
      <c r="J67" s="173">
        <f>+SUM(J60:J66,J52:J58,J44:J50)</f>
        <v>0</v>
      </c>
      <c r="K67" s="233"/>
      <c r="L67" s="226"/>
      <c r="M67" s="149"/>
      <c r="N67" s="149"/>
    </row>
    <row r="68" spans="2:14" ht="9" customHeight="1" x14ac:dyDescent="0.25"/>
    <row r="69" spans="2:14" ht="9" customHeight="1" x14ac:dyDescent="0.25">
      <c r="B69" s="142"/>
      <c r="C69" s="142"/>
      <c r="D69" s="142"/>
      <c r="E69" s="142"/>
      <c r="F69" s="142"/>
      <c r="G69" s="142"/>
      <c r="H69" s="142"/>
      <c r="I69" s="142"/>
      <c r="J69" s="142"/>
      <c r="K69" s="142"/>
      <c r="L69" s="142"/>
      <c r="M69" s="149"/>
      <c r="N69" s="150"/>
    </row>
    <row r="70" spans="2:14" ht="15" customHeight="1" x14ac:dyDescent="0.25">
      <c r="B70" s="228" t="s">
        <v>134</v>
      </c>
      <c r="C70" s="228"/>
      <c r="D70" s="228"/>
      <c r="E70" s="228"/>
      <c r="F70" s="228"/>
      <c r="G70" s="228"/>
      <c r="H70" s="228"/>
      <c r="I70" s="228"/>
      <c r="J70" s="228"/>
      <c r="K70" s="228"/>
      <c r="L70" s="228"/>
      <c r="M70" s="149"/>
    </row>
    <row r="71" spans="2:14" ht="55.2" x14ac:dyDescent="0.25">
      <c r="B71" s="130" t="s">
        <v>135</v>
      </c>
      <c r="C71" s="130" t="s">
        <v>136</v>
      </c>
      <c r="D71" s="130" t="s">
        <v>137</v>
      </c>
      <c r="E71" s="130"/>
      <c r="F71" s="130"/>
      <c r="G71" s="130" t="s">
        <v>149</v>
      </c>
      <c r="H71" s="168" t="s">
        <v>194</v>
      </c>
      <c r="I71" s="168" t="s">
        <v>195</v>
      </c>
      <c r="J71" s="168" t="s">
        <v>196</v>
      </c>
      <c r="K71" s="229" t="s">
        <v>197</v>
      </c>
      <c r="L71" s="230"/>
    </row>
    <row r="72" spans="2:14" x14ac:dyDescent="0.25">
      <c r="B72" s="151"/>
      <c r="C72" s="152"/>
      <c r="D72" s="152"/>
      <c r="E72" s="134"/>
      <c r="F72" s="134"/>
      <c r="G72" s="153">
        <f>IFERROR(150*C72*D72,0)</f>
        <v>0</v>
      </c>
      <c r="H72" s="133"/>
      <c r="I72" s="133"/>
      <c r="J72" s="133"/>
      <c r="K72" s="225"/>
      <c r="L72" s="226"/>
    </row>
    <row r="73" spans="2:14" x14ac:dyDescent="0.25">
      <c r="B73" s="151"/>
      <c r="C73" s="152"/>
      <c r="D73" s="152"/>
      <c r="E73" s="134"/>
      <c r="F73" s="134"/>
      <c r="G73" s="153">
        <f>IFERROR(150*C73*D73,0)</f>
        <v>0</v>
      </c>
      <c r="H73" s="133"/>
      <c r="I73" s="133"/>
      <c r="J73" s="133"/>
      <c r="K73" s="225"/>
      <c r="L73" s="226"/>
    </row>
    <row r="74" spans="2:14" x14ac:dyDescent="0.25">
      <c r="B74" s="151"/>
      <c r="C74" s="152"/>
      <c r="D74" s="152"/>
      <c r="E74" s="134"/>
      <c r="F74" s="134"/>
      <c r="G74" s="153">
        <f>IFERROR(150*C74*D74,0)</f>
        <v>0</v>
      </c>
      <c r="H74" s="133"/>
      <c r="I74" s="133"/>
      <c r="J74" s="133"/>
      <c r="K74" s="225"/>
      <c r="L74" s="226"/>
    </row>
    <row r="75" spans="2:14" x14ac:dyDescent="0.25">
      <c r="B75" s="151"/>
      <c r="C75" s="152"/>
      <c r="D75" s="152"/>
      <c r="E75" s="134"/>
      <c r="F75" s="134"/>
      <c r="G75" s="153">
        <f t="shared" ref="G75:G77" si="9">IFERROR(150*C75*D75,0)</f>
        <v>0</v>
      </c>
      <c r="H75" s="133"/>
      <c r="I75" s="133"/>
      <c r="J75" s="133"/>
      <c r="K75" s="225"/>
      <c r="L75" s="226"/>
    </row>
    <row r="76" spans="2:14" x14ac:dyDescent="0.25">
      <c r="B76" s="151"/>
      <c r="C76" s="152"/>
      <c r="D76" s="152"/>
      <c r="E76" s="134"/>
      <c r="F76" s="134"/>
      <c r="G76" s="153">
        <f t="shared" si="9"/>
        <v>0</v>
      </c>
      <c r="H76" s="133"/>
      <c r="I76" s="133"/>
      <c r="J76" s="133"/>
      <c r="K76" s="225"/>
      <c r="L76" s="226"/>
    </row>
    <row r="77" spans="2:14" x14ac:dyDescent="0.25">
      <c r="B77" s="151"/>
      <c r="C77" s="152"/>
      <c r="D77" s="152"/>
      <c r="E77" s="134"/>
      <c r="F77" s="134"/>
      <c r="G77" s="153">
        <f t="shared" si="9"/>
        <v>0</v>
      </c>
      <c r="H77" s="133"/>
      <c r="I77" s="133"/>
      <c r="J77" s="133"/>
      <c r="K77" s="225"/>
      <c r="L77" s="226"/>
    </row>
    <row r="78" spans="2:14" x14ac:dyDescent="0.25">
      <c r="B78" s="151"/>
      <c r="C78" s="152"/>
      <c r="D78" s="152"/>
      <c r="E78" s="134"/>
      <c r="F78" s="134"/>
      <c r="G78" s="153">
        <f>IFERROR(150*C78*D78,0)</f>
        <v>0</v>
      </c>
      <c r="H78" s="133"/>
      <c r="I78" s="133"/>
      <c r="J78" s="133"/>
      <c r="K78" s="225"/>
      <c r="L78" s="226"/>
    </row>
    <row r="79" spans="2:14" x14ac:dyDescent="0.25">
      <c r="B79" s="151"/>
      <c r="C79" s="152"/>
      <c r="D79" s="152"/>
      <c r="E79" s="134"/>
      <c r="F79" s="134"/>
      <c r="G79" s="153">
        <f>IFERROR(150*C79*D79,0)</f>
        <v>0</v>
      </c>
      <c r="H79" s="133"/>
      <c r="I79" s="133"/>
      <c r="J79" s="133"/>
      <c r="K79" s="225"/>
      <c r="L79" s="226"/>
    </row>
    <row r="80" spans="2:14" x14ac:dyDescent="0.25">
      <c r="B80" s="151"/>
      <c r="C80" s="152"/>
      <c r="D80" s="152"/>
      <c r="E80" s="134"/>
      <c r="F80" s="134"/>
      <c r="G80" s="153">
        <f t="shared" ref="G80:G82" si="10">IFERROR(150*C80*D80,0)</f>
        <v>0</v>
      </c>
      <c r="H80" s="133"/>
      <c r="I80" s="133"/>
      <c r="J80" s="133"/>
      <c r="K80" s="225"/>
      <c r="L80" s="226"/>
    </row>
    <row r="81" spans="2:12" x14ac:dyDescent="0.25">
      <c r="B81" s="151"/>
      <c r="C81" s="152"/>
      <c r="D81" s="152"/>
      <c r="E81" s="134"/>
      <c r="F81" s="134"/>
      <c r="G81" s="153">
        <f t="shared" si="10"/>
        <v>0</v>
      </c>
      <c r="H81" s="133"/>
      <c r="I81" s="133"/>
      <c r="J81" s="133"/>
      <c r="K81" s="225"/>
      <c r="L81" s="226"/>
    </row>
    <row r="82" spans="2:12" x14ac:dyDescent="0.25">
      <c r="B82" s="151"/>
      <c r="C82" s="152"/>
      <c r="D82" s="152"/>
      <c r="E82" s="134"/>
      <c r="F82" s="134"/>
      <c r="G82" s="153">
        <f t="shared" si="10"/>
        <v>0</v>
      </c>
      <c r="H82" s="133"/>
      <c r="I82" s="133"/>
      <c r="J82" s="133"/>
      <c r="K82" s="225"/>
      <c r="L82" s="226"/>
    </row>
    <row r="83" spans="2:12" x14ac:dyDescent="0.25">
      <c r="B83" s="151"/>
      <c r="C83" s="154"/>
      <c r="D83" s="152"/>
      <c r="E83" s="134"/>
      <c r="F83" s="134"/>
      <c r="G83" s="153">
        <f>IFERROR(150*C83*D83,0)</f>
        <v>0</v>
      </c>
      <c r="H83" s="133"/>
      <c r="I83" s="133"/>
      <c r="J83" s="133"/>
      <c r="K83" s="225"/>
      <c r="L83" s="226"/>
    </row>
    <row r="84" spans="2:12" x14ac:dyDescent="0.25">
      <c r="B84" s="151"/>
      <c r="C84" s="131"/>
      <c r="D84" s="152"/>
      <c r="E84" s="134"/>
      <c r="F84" s="134"/>
      <c r="G84" s="153">
        <f>IFERROR(150*C84*D84,0)</f>
        <v>0</v>
      </c>
      <c r="H84" s="133"/>
      <c r="I84" s="133"/>
      <c r="J84" s="133"/>
      <c r="K84" s="225"/>
      <c r="L84" s="226"/>
    </row>
    <row r="85" spans="2:12" x14ac:dyDescent="0.25">
      <c r="B85" s="151"/>
      <c r="C85" s="131"/>
      <c r="D85" s="152"/>
      <c r="E85" s="134"/>
      <c r="F85" s="134"/>
      <c r="G85" s="153">
        <f>IFERROR(150*C85*D85,0)</f>
        <v>0</v>
      </c>
      <c r="H85" s="133"/>
      <c r="I85" s="133"/>
      <c r="J85" s="133"/>
      <c r="K85" s="225"/>
      <c r="L85" s="226"/>
    </row>
    <row r="86" spans="2:12" ht="14.4" thickBot="1" x14ac:dyDescent="0.3">
      <c r="B86" s="151"/>
      <c r="C86" s="131"/>
      <c r="D86" s="152"/>
      <c r="E86" s="134"/>
      <c r="F86" s="134"/>
      <c r="G86" s="171">
        <f>IFERROR(150*C86*D86,0)</f>
        <v>0</v>
      </c>
      <c r="H86" s="170"/>
      <c r="I86" s="170"/>
      <c r="J86" s="170"/>
      <c r="K86" s="225"/>
      <c r="L86" s="226"/>
    </row>
    <row r="87" spans="2:12" ht="15.75" customHeight="1" thickTop="1" x14ac:dyDescent="0.25">
      <c r="B87" s="231" t="s">
        <v>138</v>
      </c>
      <c r="C87" s="232"/>
      <c r="D87" s="232"/>
      <c r="E87" s="232"/>
      <c r="F87" s="232"/>
      <c r="G87" s="172">
        <f>SUM(G72:G86)</f>
        <v>0</v>
      </c>
      <c r="H87" s="172">
        <f>SUM(H72:H86)</f>
        <v>0</v>
      </c>
      <c r="I87" s="172">
        <f>SUM(I72:I86)</f>
        <v>0</v>
      </c>
      <c r="J87" s="172">
        <f>SUM(J72:J86)</f>
        <v>0</v>
      </c>
      <c r="K87" s="233"/>
      <c r="L87" s="226"/>
    </row>
    <row r="89" spans="2:12" ht="6.75" customHeight="1" x14ac:dyDescent="0.25"/>
    <row r="91" spans="2:12" ht="14.4" x14ac:dyDescent="0.25">
      <c r="B91" s="150"/>
      <c r="D91" s="155"/>
      <c r="F91" s="155"/>
      <c r="K91" s="155"/>
      <c r="L91" s="155"/>
    </row>
  </sheetData>
  <sheetProtection algorithmName="SHA-512" hashValue="Q6Z76C0oV3bXJsilfbsmICdFYd0NZvq2IWCnQSv5aEFN9S+O+FHs/mVCGp5ngKrivgcjLSK+m3uxQEGBhpuIAQ==" saltValue="zU25h6FFt16EHP7FRV2RAQ==" spinCount="100000" sheet="1" formatRows="0"/>
  <mergeCells count="83">
    <mergeCell ref="B87:F87"/>
    <mergeCell ref="K87:L87"/>
    <mergeCell ref="K76:L76"/>
    <mergeCell ref="K77:L77"/>
    <mergeCell ref="K83:L83"/>
    <mergeCell ref="K84:L84"/>
    <mergeCell ref="K85:L85"/>
    <mergeCell ref="K86:L86"/>
    <mergeCell ref="K78:L78"/>
    <mergeCell ref="K79:L79"/>
    <mergeCell ref="K80:L80"/>
    <mergeCell ref="K81:L81"/>
    <mergeCell ref="K82:L82"/>
    <mergeCell ref="K75:L75"/>
    <mergeCell ref="K61:L61"/>
    <mergeCell ref="K62:L62"/>
    <mergeCell ref="K65:L65"/>
    <mergeCell ref="K66:L66"/>
    <mergeCell ref="B70:L70"/>
    <mergeCell ref="K71:L71"/>
    <mergeCell ref="K72:L72"/>
    <mergeCell ref="K73:L73"/>
    <mergeCell ref="K74:L74"/>
    <mergeCell ref="B67:F67"/>
    <mergeCell ref="K67:L67"/>
    <mergeCell ref="K53:L53"/>
    <mergeCell ref="K54:L54"/>
    <mergeCell ref="K57:L57"/>
    <mergeCell ref="K58:L58"/>
    <mergeCell ref="K59:L59"/>
    <mergeCell ref="K60:L60"/>
    <mergeCell ref="K55:L55"/>
    <mergeCell ref="K56:L56"/>
    <mergeCell ref="K63:L63"/>
    <mergeCell ref="K64:L64"/>
    <mergeCell ref="K33:L33"/>
    <mergeCell ref="K34:L34"/>
    <mergeCell ref="K52:L52"/>
    <mergeCell ref="K38:L38"/>
    <mergeCell ref="B39:F39"/>
    <mergeCell ref="K39:L39"/>
    <mergeCell ref="B41:L41"/>
    <mergeCell ref="K43:L43"/>
    <mergeCell ref="K44:L44"/>
    <mergeCell ref="K47:L47"/>
    <mergeCell ref="K48:L48"/>
    <mergeCell ref="K45:L45"/>
    <mergeCell ref="K46:L46"/>
    <mergeCell ref="K49:L49"/>
    <mergeCell ref="K50:L50"/>
    <mergeCell ref="K51:L51"/>
    <mergeCell ref="K19:L19"/>
    <mergeCell ref="K20:L20"/>
    <mergeCell ref="K37:L37"/>
    <mergeCell ref="K22:L22"/>
    <mergeCell ref="K23:L23"/>
    <mergeCell ref="K24:L24"/>
    <mergeCell ref="K25:L25"/>
    <mergeCell ref="K26:L26"/>
    <mergeCell ref="K29:L29"/>
    <mergeCell ref="K27:L27"/>
    <mergeCell ref="K28:L28"/>
    <mergeCell ref="K35:L35"/>
    <mergeCell ref="K36:L36"/>
    <mergeCell ref="K30:L30"/>
    <mergeCell ref="K31:L31"/>
    <mergeCell ref="K32:L32"/>
    <mergeCell ref="B1:L1"/>
    <mergeCell ref="K21:L21"/>
    <mergeCell ref="B3:L3"/>
    <mergeCell ref="B5:L5"/>
    <mergeCell ref="K7:L7"/>
    <mergeCell ref="K8:L8"/>
    <mergeCell ref="K9:L9"/>
    <mergeCell ref="K10:L10"/>
    <mergeCell ref="K14:L14"/>
    <mergeCell ref="K15:L15"/>
    <mergeCell ref="K16:L16"/>
    <mergeCell ref="K17:L17"/>
    <mergeCell ref="K18:L18"/>
    <mergeCell ref="K11:L11"/>
    <mergeCell ref="K12:L12"/>
    <mergeCell ref="K13:L13"/>
  </mergeCells>
  <printOptions horizontalCentered="1"/>
  <pageMargins left="0.70866141732283472" right="0.70866141732283472" top="0.74803149606299213" bottom="0.74803149606299213" header="0.31496062992125984" footer="0.31496062992125984"/>
  <pageSetup paperSize="5" scale="90" fitToHeight="0" orientation="landscape" r:id="rId1"/>
  <headerFooter>
    <oddFooter>&amp;L&amp;BKanatami Katimajiit Sanajausimajunut Takujaugiaqanngittut&amp;B&amp;C&amp;D&amp;RMappiqtugaq &amp;P</oddFooter>
  </headerFooter>
  <rowBreaks count="3" manualBreakCount="3">
    <brk id="39" min="1" max="9" man="1"/>
    <brk id="68" min="1" max="9" man="1"/>
    <brk id="88" min="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B1:I61"/>
  <sheetViews>
    <sheetView showGridLines="0" zoomScaleNormal="100" workbookViewId="0">
      <selection activeCell="C1" sqref="C1:G1"/>
    </sheetView>
  </sheetViews>
  <sheetFormatPr defaultColWidth="9.109375" defaultRowHeight="13.8" x14ac:dyDescent="0.25"/>
  <cols>
    <col min="1" max="1" width="2.5546875" style="1" customWidth="1"/>
    <col min="2" max="2" width="5" style="1" customWidth="1"/>
    <col min="3" max="3" width="26" style="1" customWidth="1"/>
    <col min="4" max="4" width="24.88671875" style="1" customWidth="1"/>
    <col min="5" max="5" width="29.6640625" style="1" customWidth="1"/>
    <col min="6" max="6" width="27.109375" style="1" bestFit="1" customWidth="1"/>
    <col min="7" max="7" width="19" style="1" customWidth="1"/>
    <col min="8" max="8" width="9.109375" style="1"/>
    <col min="9" max="9" width="14.5546875" style="2" customWidth="1"/>
    <col min="10" max="16384" width="9.109375" style="1"/>
  </cols>
  <sheetData>
    <row r="1" spans="2:8" ht="29.25" customHeight="1" x14ac:dyDescent="0.25">
      <c r="C1" s="184" t="s">
        <v>413</v>
      </c>
      <c r="D1" s="185"/>
      <c r="E1" s="185"/>
      <c r="F1" s="185"/>
      <c r="G1" s="186"/>
    </row>
    <row r="2" spans="2:8" x14ac:dyDescent="0.25">
      <c r="C2" s="105" t="s">
        <v>198</v>
      </c>
    </row>
    <row r="3" spans="2:8" ht="15.6" x14ac:dyDescent="0.3">
      <c r="C3" s="234" t="s">
        <v>53</v>
      </c>
      <c r="D3" s="235"/>
      <c r="E3" s="235"/>
      <c r="F3" s="235"/>
      <c r="G3" s="236"/>
    </row>
    <row r="5" spans="2:8" x14ac:dyDescent="0.25">
      <c r="C5" s="1" t="s">
        <v>54</v>
      </c>
    </row>
    <row r="6" spans="2:8" x14ac:dyDescent="0.25">
      <c r="C6" s="188" t="s">
        <v>55</v>
      </c>
      <c r="D6" s="188"/>
      <c r="E6" s="188"/>
      <c r="F6" s="188"/>
      <c r="G6" s="188"/>
    </row>
    <row r="7" spans="2:8" x14ac:dyDescent="0.25">
      <c r="C7" s="188"/>
      <c r="D7" s="188"/>
      <c r="E7" s="188"/>
      <c r="F7" s="188"/>
      <c r="G7" s="188"/>
    </row>
    <row r="8" spans="2:8" x14ac:dyDescent="0.25">
      <c r="C8" s="1" t="s">
        <v>56</v>
      </c>
    </row>
    <row r="9" spans="2:8" x14ac:dyDescent="0.25">
      <c r="H9" s="3"/>
    </row>
    <row r="10" spans="2:8" ht="27.6" x14ac:dyDescent="0.25">
      <c r="C10" s="237" t="s">
        <v>57</v>
      </c>
      <c r="D10" s="237" t="s">
        <v>58</v>
      </c>
      <c r="E10" s="4" t="s">
        <v>66</v>
      </c>
      <c r="F10" s="237" t="s">
        <v>59</v>
      </c>
      <c r="G10" s="237" t="s">
        <v>60</v>
      </c>
    </row>
    <row r="11" spans="2:8" x14ac:dyDescent="0.25">
      <c r="C11" s="238"/>
      <c r="D11" s="238"/>
      <c r="E11" s="51" t="s">
        <v>199</v>
      </c>
      <c r="F11" s="238"/>
      <c r="G11" s="238"/>
    </row>
    <row r="12" spans="2:8" x14ac:dyDescent="0.25">
      <c r="B12" s="5">
        <v>1</v>
      </c>
      <c r="C12" s="79"/>
      <c r="D12" s="80"/>
      <c r="E12" s="79"/>
      <c r="F12" s="79"/>
      <c r="G12" s="83"/>
    </row>
    <row r="13" spans="2:8" x14ac:dyDescent="0.25">
      <c r="B13" s="5">
        <v>2</v>
      </c>
      <c r="C13" s="81"/>
      <c r="D13" s="82"/>
      <c r="E13" s="81"/>
      <c r="F13" s="81"/>
      <c r="G13" s="84"/>
    </row>
    <row r="14" spans="2:8" x14ac:dyDescent="0.25">
      <c r="B14" s="5">
        <v>3</v>
      </c>
      <c r="C14" s="81"/>
      <c r="D14" s="82"/>
      <c r="E14" s="81"/>
      <c r="F14" s="81"/>
      <c r="G14" s="84"/>
    </row>
    <row r="15" spans="2:8" x14ac:dyDescent="0.25">
      <c r="B15" s="5">
        <v>4</v>
      </c>
      <c r="C15" s="81"/>
      <c r="D15" s="82"/>
      <c r="E15" s="81"/>
      <c r="F15" s="81"/>
      <c r="G15" s="84"/>
    </row>
    <row r="16" spans="2:8" x14ac:dyDescent="0.25">
      <c r="B16" s="5">
        <v>5</v>
      </c>
      <c r="C16" s="81"/>
      <c r="D16" s="82"/>
      <c r="E16" s="81"/>
      <c r="F16" s="81"/>
      <c r="G16" s="84"/>
    </row>
    <row r="17" spans="2:7" x14ac:dyDescent="0.25">
      <c r="B17" s="5">
        <v>6</v>
      </c>
      <c r="C17" s="81"/>
      <c r="D17" s="82"/>
      <c r="E17" s="81"/>
      <c r="F17" s="81"/>
      <c r="G17" s="84"/>
    </row>
    <row r="18" spans="2:7" x14ac:dyDescent="0.25">
      <c r="B18" s="5">
        <v>7</v>
      </c>
      <c r="C18" s="81"/>
      <c r="D18" s="82"/>
      <c r="E18" s="81"/>
      <c r="F18" s="81"/>
      <c r="G18" s="84"/>
    </row>
    <row r="19" spans="2:7" x14ac:dyDescent="0.25">
      <c r="B19" s="5">
        <v>8</v>
      </c>
      <c r="C19" s="81"/>
      <c r="D19" s="82"/>
      <c r="E19" s="81"/>
      <c r="F19" s="81"/>
      <c r="G19" s="84"/>
    </row>
    <row r="20" spans="2:7" x14ac:dyDescent="0.25">
      <c r="B20" s="5">
        <v>9</v>
      </c>
      <c r="C20" s="81"/>
      <c r="D20" s="82"/>
      <c r="E20" s="81"/>
      <c r="F20" s="81"/>
      <c r="G20" s="84"/>
    </row>
    <row r="21" spans="2:7" x14ac:dyDescent="0.25">
      <c r="B21" s="5">
        <v>10</v>
      </c>
      <c r="C21" s="81"/>
      <c r="D21" s="82"/>
      <c r="E21" s="81"/>
      <c r="F21" s="81"/>
      <c r="G21" s="84"/>
    </row>
    <row r="22" spans="2:7" x14ac:dyDescent="0.25">
      <c r="B22" s="5">
        <v>11</v>
      </c>
      <c r="C22" s="81"/>
      <c r="D22" s="82"/>
      <c r="E22" s="81"/>
      <c r="F22" s="81"/>
      <c r="G22" s="84"/>
    </row>
    <row r="23" spans="2:7" x14ac:dyDescent="0.25">
      <c r="B23" s="5">
        <v>12</v>
      </c>
      <c r="C23" s="81"/>
      <c r="D23" s="82"/>
      <c r="E23" s="81"/>
      <c r="F23" s="81"/>
      <c r="G23" s="84"/>
    </row>
    <row r="24" spans="2:7" x14ac:dyDescent="0.25">
      <c r="B24" s="5">
        <v>13</v>
      </c>
      <c r="C24" s="81"/>
      <c r="D24" s="82"/>
      <c r="E24" s="81"/>
      <c r="F24" s="81"/>
      <c r="G24" s="84"/>
    </row>
    <row r="25" spans="2:7" x14ac:dyDescent="0.25">
      <c r="B25" s="5">
        <v>14</v>
      </c>
      <c r="C25" s="81"/>
      <c r="D25" s="82"/>
      <c r="E25" s="81"/>
      <c r="F25" s="81"/>
      <c r="G25" s="84"/>
    </row>
    <row r="26" spans="2:7" x14ac:dyDescent="0.25">
      <c r="B26" s="5">
        <v>15</v>
      </c>
      <c r="C26" s="81"/>
      <c r="D26" s="82"/>
      <c r="E26" s="81"/>
      <c r="F26" s="81"/>
      <c r="G26" s="84"/>
    </row>
    <row r="27" spans="2:7" x14ac:dyDescent="0.25">
      <c r="B27" s="5">
        <v>16</v>
      </c>
      <c r="C27" s="81"/>
      <c r="D27" s="82"/>
      <c r="E27" s="81"/>
      <c r="F27" s="81"/>
      <c r="G27" s="84"/>
    </row>
    <row r="28" spans="2:7" x14ac:dyDescent="0.25">
      <c r="B28" s="5">
        <v>17</v>
      </c>
      <c r="C28" s="81"/>
      <c r="D28" s="82"/>
      <c r="E28" s="81"/>
      <c r="F28" s="81"/>
      <c r="G28" s="84"/>
    </row>
    <row r="29" spans="2:7" x14ac:dyDescent="0.25">
      <c r="B29" s="5">
        <v>18</v>
      </c>
      <c r="C29" s="81"/>
      <c r="D29" s="82"/>
      <c r="E29" s="81"/>
      <c r="F29" s="81"/>
      <c r="G29" s="84"/>
    </row>
    <row r="30" spans="2:7" x14ac:dyDescent="0.25">
      <c r="B30" s="5">
        <v>19</v>
      </c>
      <c r="C30" s="81"/>
      <c r="D30" s="82"/>
      <c r="E30" s="81"/>
      <c r="F30" s="81"/>
      <c r="G30" s="84"/>
    </row>
    <row r="31" spans="2:7" x14ac:dyDescent="0.25">
      <c r="B31" s="5">
        <v>20</v>
      </c>
      <c r="C31" s="81"/>
      <c r="D31" s="82"/>
      <c r="E31" s="81"/>
      <c r="F31" s="81"/>
      <c r="G31" s="84"/>
    </row>
    <row r="32" spans="2:7" x14ac:dyDescent="0.25">
      <c r="B32" s="5">
        <v>21</v>
      </c>
      <c r="C32" s="81"/>
      <c r="D32" s="82"/>
      <c r="E32" s="81"/>
      <c r="F32" s="81"/>
      <c r="G32" s="84"/>
    </row>
    <row r="33" spans="2:7" x14ac:dyDescent="0.25">
      <c r="B33" s="5">
        <v>22</v>
      </c>
      <c r="C33" s="81"/>
      <c r="D33" s="82"/>
      <c r="E33" s="81"/>
      <c r="F33" s="81"/>
      <c r="G33" s="84"/>
    </row>
    <row r="34" spans="2:7" x14ac:dyDescent="0.25">
      <c r="B34" s="5">
        <v>23</v>
      </c>
      <c r="C34" s="81"/>
      <c r="D34" s="82"/>
      <c r="E34" s="81"/>
      <c r="F34" s="81"/>
      <c r="G34" s="84"/>
    </row>
    <row r="35" spans="2:7" x14ac:dyDescent="0.25">
      <c r="B35" s="5">
        <v>24</v>
      </c>
      <c r="C35" s="81"/>
      <c r="D35" s="82"/>
      <c r="E35" s="81"/>
      <c r="F35" s="81"/>
      <c r="G35" s="84"/>
    </row>
    <row r="36" spans="2:7" x14ac:dyDescent="0.25">
      <c r="B36" s="5">
        <v>25</v>
      </c>
      <c r="C36" s="81"/>
      <c r="D36" s="82"/>
      <c r="E36" s="81"/>
      <c r="F36" s="81"/>
      <c r="G36" s="84"/>
    </row>
    <row r="37" spans="2:7" x14ac:dyDescent="0.25">
      <c r="B37" s="5">
        <v>26</v>
      </c>
      <c r="C37" s="81"/>
      <c r="D37" s="82"/>
      <c r="E37" s="81"/>
      <c r="F37" s="81"/>
      <c r="G37" s="84"/>
    </row>
    <row r="38" spans="2:7" x14ac:dyDescent="0.25">
      <c r="B38" s="5">
        <v>27</v>
      </c>
      <c r="C38" s="81"/>
      <c r="D38" s="82"/>
      <c r="E38" s="81"/>
      <c r="F38" s="81"/>
      <c r="G38" s="84"/>
    </row>
    <row r="39" spans="2:7" x14ac:dyDescent="0.25">
      <c r="B39" s="5">
        <v>28</v>
      </c>
      <c r="C39" s="81"/>
      <c r="D39" s="82"/>
      <c r="E39" s="81"/>
      <c r="F39" s="81"/>
      <c r="G39" s="84"/>
    </row>
    <row r="40" spans="2:7" x14ac:dyDescent="0.25">
      <c r="B40" s="5">
        <v>29</v>
      </c>
      <c r="C40" s="81"/>
      <c r="D40" s="82"/>
      <c r="E40" s="81"/>
      <c r="F40" s="81"/>
      <c r="G40" s="84"/>
    </row>
    <row r="41" spans="2:7" x14ac:dyDescent="0.25">
      <c r="B41" s="5">
        <v>30</v>
      </c>
      <c r="C41" s="81"/>
      <c r="D41" s="82"/>
      <c r="E41" s="81"/>
      <c r="F41" s="81"/>
      <c r="G41" s="84"/>
    </row>
    <row r="42" spans="2:7" x14ac:dyDescent="0.25">
      <c r="B42" s="5">
        <v>31</v>
      </c>
      <c r="C42" s="81"/>
      <c r="D42" s="82"/>
      <c r="E42" s="81"/>
      <c r="F42" s="81"/>
      <c r="G42" s="84"/>
    </row>
    <row r="43" spans="2:7" x14ac:dyDescent="0.25">
      <c r="B43" s="5">
        <v>32</v>
      </c>
      <c r="C43" s="81"/>
      <c r="D43" s="82"/>
      <c r="E43" s="81"/>
      <c r="F43" s="81"/>
      <c r="G43" s="84"/>
    </row>
    <row r="44" spans="2:7" x14ac:dyDescent="0.25">
      <c r="B44" s="5">
        <v>33</v>
      </c>
      <c r="C44" s="81"/>
      <c r="D44" s="82"/>
      <c r="E44" s="81"/>
      <c r="F44" s="81"/>
      <c r="G44" s="84"/>
    </row>
    <row r="45" spans="2:7" x14ac:dyDescent="0.25">
      <c r="B45" s="5">
        <v>34</v>
      </c>
      <c r="C45" s="81"/>
      <c r="D45" s="82"/>
      <c r="E45" s="81"/>
      <c r="F45" s="81"/>
      <c r="G45" s="84"/>
    </row>
    <row r="46" spans="2:7" x14ac:dyDescent="0.25">
      <c r="B46" s="5">
        <v>35</v>
      </c>
      <c r="C46" s="81"/>
      <c r="D46" s="82"/>
      <c r="E46" s="81"/>
      <c r="F46" s="81"/>
      <c r="G46" s="84"/>
    </row>
    <row r="47" spans="2:7" x14ac:dyDescent="0.25">
      <c r="B47" s="5">
        <v>36</v>
      </c>
      <c r="C47" s="81"/>
      <c r="D47" s="82"/>
      <c r="E47" s="81"/>
      <c r="F47" s="81"/>
      <c r="G47" s="84"/>
    </row>
    <row r="48" spans="2:7" x14ac:dyDescent="0.25">
      <c r="B48" s="5">
        <v>37</v>
      </c>
      <c r="C48" s="81"/>
      <c r="D48" s="82"/>
      <c r="E48" s="81"/>
      <c r="F48" s="81"/>
      <c r="G48" s="84"/>
    </row>
    <row r="49" spans="2:7" x14ac:dyDescent="0.25">
      <c r="B49" s="5">
        <v>38</v>
      </c>
      <c r="C49" s="81"/>
      <c r="D49" s="82"/>
      <c r="E49" s="81"/>
      <c r="F49" s="81"/>
      <c r="G49" s="84"/>
    </row>
    <row r="50" spans="2:7" x14ac:dyDescent="0.25">
      <c r="B50" s="5">
        <v>39</v>
      </c>
      <c r="C50" s="81"/>
      <c r="D50" s="82"/>
      <c r="E50" s="81"/>
      <c r="F50" s="81"/>
      <c r="G50" s="84"/>
    </row>
    <row r="51" spans="2:7" x14ac:dyDescent="0.25">
      <c r="B51" s="5">
        <v>40</v>
      </c>
      <c r="C51" s="81"/>
      <c r="D51" s="82"/>
      <c r="E51" s="81"/>
      <c r="F51" s="81"/>
      <c r="G51" s="84"/>
    </row>
    <row r="52" spans="2:7" x14ac:dyDescent="0.25">
      <c r="B52" s="5">
        <v>41</v>
      </c>
      <c r="C52" s="81"/>
      <c r="D52" s="82"/>
      <c r="E52" s="81"/>
      <c r="F52" s="81"/>
      <c r="G52" s="84"/>
    </row>
    <row r="53" spans="2:7" x14ac:dyDescent="0.25">
      <c r="B53" s="5">
        <v>42</v>
      </c>
      <c r="C53" s="81"/>
      <c r="D53" s="82"/>
      <c r="E53" s="81"/>
      <c r="F53" s="81"/>
      <c r="G53" s="84"/>
    </row>
    <row r="54" spans="2:7" x14ac:dyDescent="0.25">
      <c r="B54" s="5">
        <v>43</v>
      </c>
      <c r="C54" s="81"/>
      <c r="D54" s="82"/>
      <c r="E54" s="81"/>
      <c r="F54" s="81"/>
      <c r="G54" s="84"/>
    </row>
    <row r="55" spans="2:7" x14ac:dyDescent="0.25">
      <c r="B55" s="5">
        <v>44</v>
      </c>
      <c r="C55" s="81"/>
      <c r="D55" s="82"/>
      <c r="E55" s="81"/>
      <c r="F55" s="81"/>
      <c r="G55" s="84"/>
    </row>
    <row r="56" spans="2:7" x14ac:dyDescent="0.25">
      <c r="B56" s="5">
        <v>45</v>
      </c>
      <c r="C56" s="81"/>
      <c r="D56" s="82"/>
      <c r="E56" s="81"/>
      <c r="F56" s="81"/>
      <c r="G56" s="84"/>
    </row>
    <row r="57" spans="2:7" x14ac:dyDescent="0.25">
      <c r="B57" s="5">
        <v>46</v>
      </c>
      <c r="C57" s="81"/>
      <c r="D57" s="82"/>
      <c r="E57" s="81"/>
      <c r="F57" s="81"/>
      <c r="G57" s="84"/>
    </row>
    <row r="58" spans="2:7" x14ac:dyDescent="0.25">
      <c r="B58" s="5">
        <v>47</v>
      </c>
      <c r="C58" s="81"/>
      <c r="D58" s="82"/>
      <c r="E58" s="81"/>
      <c r="F58" s="81"/>
      <c r="G58" s="84"/>
    </row>
    <row r="59" spans="2:7" x14ac:dyDescent="0.25">
      <c r="B59" s="5">
        <v>48</v>
      </c>
      <c r="C59" s="81"/>
      <c r="D59" s="82"/>
      <c r="E59" s="81"/>
      <c r="F59" s="81"/>
      <c r="G59" s="84"/>
    </row>
    <row r="60" spans="2:7" x14ac:dyDescent="0.25">
      <c r="B60" s="5">
        <v>49</v>
      </c>
      <c r="C60" s="81"/>
      <c r="D60" s="82"/>
      <c r="E60" s="81"/>
      <c r="F60" s="81"/>
      <c r="G60" s="84"/>
    </row>
    <row r="61" spans="2:7" x14ac:dyDescent="0.25">
      <c r="B61" s="5">
        <v>50</v>
      </c>
      <c r="C61" s="81"/>
      <c r="D61" s="82"/>
      <c r="E61" s="81"/>
      <c r="F61" s="81"/>
      <c r="G61" s="84"/>
    </row>
  </sheetData>
  <sheetProtection algorithmName="SHA-512" hashValue="M8ve1i+7niBgz2FvJo+rpt7vIDBbv8VNUOuVngXq1+hlLgzLS2DyZId6kD8+pC/txebAEyWFONK6xfFJyaFfLg==" saltValue="aRePnywid2Op1mC0kp6EzQ==" spinCount="100000" sheet="1" formatRows="0"/>
  <mergeCells count="7">
    <mergeCell ref="C1:G1"/>
    <mergeCell ref="C3:G3"/>
    <mergeCell ref="C10:C11"/>
    <mergeCell ref="D10:D11"/>
    <mergeCell ref="F10:F11"/>
    <mergeCell ref="G10:G11"/>
    <mergeCell ref="C6:G7"/>
  </mergeCells>
  <pageMargins left="0.70866141732283472" right="0.70866141732283472" top="0.74803149606299213" bottom="0.74803149606299213" header="0.31496062992125984" footer="0.31496062992125984"/>
  <pageSetup scale="90" orientation="landscape" r:id="rId1"/>
  <headerFooter>
    <oddFooter>&amp;L&amp;BKanatami Katimajiit Sanajausimajunut Takujaugiaqanngittut&amp;B&amp;C&amp;D&amp;RMappiqtugaq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J170"/>
  <sheetViews>
    <sheetView showGridLines="0" zoomScaleNormal="100" workbookViewId="0">
      <pane ySplit="5" topLeftCell="A6" activePane="bottomLeft" state="frozen"/>
      <selection activeCell="C13" sqref="C13"/>
      <selection pane="bottomLeft" activeCell="B1" sqref="B1:H1"/>
    </sheetView>
  </sheetViews>
  <sheetFormatPr defaultColWidth="9.109375" defaultRowHeight="13.8" x14ac:dyDescent="0.25"/>
  <cols>
    <col min="1" max="1" width="2.5546875" style="54" customWidth="1"/>
    <col min="2" max="2" width="66.5546875" style="15" customWidth="1"/>
    <col min="3" max="3" width="21.6640625" style="15" customWidth="1"/>
    <col min="4" max="5" width="25.88671875" style="15" bestFit="1" customWidth="1"/>
    <col min="6" max="6" width="20.88671875" style="15" customWidth="1"/>
    <col min="7" max="7" width="20.44140625" style="110" bestFit="1" customWidth="1"/>
    <col min="8" max="8" width="47.33203125" style="15" bestFit="1" customWidth="1"/>
    <col min="9" max="16384" width="9.109375" style="15"/>
  </cols>
  <sheetData>
    <row r="1" spans="1:10" ht="29.25" customHeight="1" x14ac:dyDescent="0.25">
      <c r="B1" s="184" t="s">
        <v>413</v>
      </c>
      <c r="C1" s="185"/>
      <c r="D1" s="185"/>
      <c r="E1" s="185"/>
      <c r="F1" s="185"/>
      <c r="G1" s="185"/>
      <c r="H1" s="186"/>
    </row>
    <row r="2" spans="1:10" x14ac:dyDescent="0.25">
      <c r="B2" s="105" t="s">
        <v>200</v>
      </c>
      <c r="C2" s="14"/>
      <c r="D2" s="14"/>
      <c r="E2" s="14"/>
      <c r="F2" s="14"/>
    </row>
    <row r="3" spans="1:10" ht="19.5" customHeight="1" x14ac:dyDescent="0.25">
      <c r="B3" s="207" t="s">
        <v>408</v>
      </c>
      <c r="C3" s="207"/>
      <c r="D3" s="207"/>
      <c r="E3" s="207"/>
      <c r="F3" s="207"/>
      <c r="G3" s="207"/>
      <c r="H3" s="207"/>
    </row>
    <row r="4" spans="1:10" ht="6.75" customHeight="1" x14ac:dyDescent="0.25">
      <c r="B4" s="55"/>
      <c r="C4" s="14"/>
      <c r="D4" s="14"/>
      <c r="E4" s="14"/>
      <c r="F4" s="14"/>
    </row>
    <row r="5" spans="1:10" ht="55.2" x14ac:dyDescent="0.25">
      <c r="B5" s="106" t="s">
        <v>201</v>
      </c>
      <c r="C5" s="89" t="s">
        <v>202</v>
      </c>
      <c r="D5" s="104" t="s">
        <v>112</v>
      </c>
      <c r="E5" s="104" t="s">
        <v>111</v>
      </c>
      <c r="F5" s="104" t="s">
        <v>46</v>
      </c>
      <c r="G5" s="104" t="s">
        <v>203</v>
      </c>
      <c r="H5" s="104" t="s">
        <v>204</v>
      </c>
    </row>
    <row r="6" spans="1:10" x14ac:dyDescent="0.25">
      <c r="A6" s="16"/>
      <c r="B6" s="240" t="s">
        <v>404</v>
      </c>
      <c r="C6" s="177" t="str">
        <f>+'B Kiinaujat Atuqtutsaq'!C6</f>
        <v>Ullunga:</v>
      </c>
      <c r="D6" s="103" t="s">
        <v>68</v>
      </c>
      <c r="E6" s="103" t="s">
        <v>68</v>
      </c>
      <c r="F6" s="103" t="s">
        <v>68</v>
      </c>
      <c r="G6" s="121"/>
      <c r="H6" s="126"/>
    </row>
    <row r="7" spans="1:10" x14ac:dyDescent="0.25">
      <c r="A7" s="16"/>
      <c r="B7" s="241"/>
      <c r="C7" s="180" t="str">
        <f>+'B Kiinaujat Atuqtutsaq'!C7</f>
        <v>-mit</v>
      </c>
      <c r="D7" s="176" t="s">
        <v>96</v>
      </c>
      <c r="E7" s="176" t="s">
        <v>96</v>
      </c>
      <c r="F7" s="176" t="s">
        <v>96</v>
      </c>
      <c r="G7" s="121" t="s">
        <v>205</v>
      </c>
      <c r="H7" s="126"/>
    </row>
    <row r="8" spans="1:10" x14ac:dyDescent="0.25">
      <c r="A8" s="16"/>
      <c r="B8" s="241"/>
      <c r="C8" s="177" t="str">
        <f>+'B Kiinaujat Atuqtutsaq'!C8</f>
        <v>Ullunga:</v>
      </c>
      <c r="D8" s="174" t="s">
        <v>68</v>
      </c>
      <c r="E8" s="174" t="s">
        <v>68</v>
      </c>
      <c r="F8" s="174" t="s">
        <v>68</v>
      </c>
      <c r="G8" s="121"/>
      <c r="H8" s="126"/>
    </row>
    <row r="9" spans="1:10" x14ac:dyDescent="0.25">
      <c r="A9" s="16"/>
      <c r="B9" s="241"/>
      <c r="C9" s="179" t="str">
        <f>+'B Kiinaujat Atuqtutsaq'!C9</f>
        <v>-mut</v>
      </c>
      <c r="D9" s="175" t="s">
        <v>97</v>
      </c>
      <c r="E9" s="175" t="s">
        <v>97</v>
      </c>
      <c r="F9" s="175" t="s">
        <v>97</v>
      </c>
      <c r="G9" s="122"/>
      <c r="H9" s="127"/>
    </row>
    <row r="10" spans="1:10" ht="6.75" customHeight="1" x14ac:dyDescent="0.25">
      <c r="A10" s="16"/>
      <c r="B10" s="17"/>
      <c r="C10" s="18"/>
      <c r="D10" s="18"/>
      <c r="E10" s="18"/>
      <c r="F10" s="18"/>
    </row>
    <row r="11" spans="1:10" x14ac:dyDescent="0.25">
      <c r="B11" s="56" t="s">
        <v>206</v>
      </c>
      <c r="C11" s="57"/>
      <c r="D11" s="57"/>
      <c r="E11" s="57"/>
      <c r="F11" s="57"/>
      <c r="G11" s="111"/>
      <c r="H11" s="19"/>
    </row>
    <row r="12" spans="1:10" x14ac:dyDescent="0.25">
      <c r="A12" s="15"/>
      <c r="B12" s="20" t="s">
        <v>207</v>
      </c>
      <c r="C12" s="58"/>
      <c r="D12" s="58"/>
      <c r="E12" s="58"/>
      <c r="F12" s="58"/>
      <c r="G12" s="112"/>
      <c r="H12" s="21"/>
    </row>
    <row r="13" spans="1:10" ht="6.75" customHeight="1" x14ac:dyDescent="0.25">
      <c r="C13" s="59"/>
      <c r="D13" s="59"/>
      <c r="E13" s="59"/>
      <c r="F13" s="59"/>
      <c r="G13" s="113"/>
      <c r="H13" s="22"/>
    </row>
    <row r="14" spans="1:10" ht="27.6" x14ac:dyDescent="0.25">
      <c r="B14" s="98" t="s">
        <v>208</v>
      </c>
      <c r="C14" s="211"/>
      <c r="D14" s="212"/>
      <c r="E14" s="212"/>
      <c r="F14" s="212"/>
      <c r="G14" s="213"/>
      <c r="H14" s="23"/>
    </row>
    <row r="15" spans="1:10" ht="55.2" x14ac:dyDescent="0.25">
      <c r="B15" s="24" t="s">
        <v>209</v>
      </c>
      <c r="C15" s="62"/>
      <c r="D15" s="61"/>
      <c r="E15" s="61"/>
      <c r="F15" s="61"/>
      <c r="G15" s="114"/>
      <c r="H15" s="25"/>
      <c r="J15" s="55"/>
    </row>
    <row r="16" spans="1:10" ht="15" customHeight="1" x14ac:dyDescent="0.25">
      <c r="B16" s="46" t="str">
        <f>IF(ISBLANK('B Kiinaujat Atuqtutsaq'!B16), "",'B Kiinaujat Atuqtutsaq'!B16)</f>
        <v/>
      </c>
      <c r="C16" s="63"/>
      <c r="D16" s="64"/>
      <c r="E16" s="64"/>
      <c r="F16" s="64"/>
      <c r="G16" s="115" t="str">
        <f>IF(ISBLANK('B Kiinaujat Atuqtutsaq'!G16), "",'B Kiinaujat Atuqtutsaq'!G16)</f>
        <v/>
      </c>
      <c r="H16" s="48"/>
      <c r="J16" s="55"/>
    </row>
    <row r="17" spans="1:10" ht="15" customHeight="1" x14ac:dyDescent="0.25">
      <c r="B17" s="46" t="str">
        <f>IF(ISBLANK('B Kiinaujat Atuqtutsaq'!B17), "",'B Kiinaujat Atuqtutsaq'!B17)</f>
        <v/>
      </c>
      <c r="C17" s="63"/>
      <c r="D17" s="64"/>
      <c r="E17" s="64"/>
      <c r="F17" s="64"/>
      <c r="G17" s="115" t="str">
        <f>IF(ISBLANK('B Kiinaujat Atuqtutsaq'!G17), "",'B Kiinaujat Atuqtutsaq'!G17)</f>
        <v/>
      </c>
      <c r="H17" s="48"/>
      <c r="J17" s="55"/>
    </row>
    <row r="18" spans="1:10" ht="15" customHeight="1" x14ac:dyDescent="0.25">
      <c r="B18" s="46" t="str">
        <f>IF(ISBLANK('B Kiinaujat Atuqtutsaq'!B18), "",'B Kiinaujat Atuqtutsaq'!B18)</f>
        <v/>
      </c>
      <c r="C18" s="63"/>
      <c r="D18" s="64"/>
      <c r="E18" s="64"/>
      <c r="F18" s="64"/>
      <c r="G18" s="115" t="str">
        <f>IF(ISBLANK('B Kiinaujat Atuqtutsaq'!G18), "",'B Kiinaujat Atuqtutsaq'!G18)</f>
        <v/>
      </c>
      <c r="H18" s="48"/>
      <c r="J18" s="55"/>
    </row>
    <row r="19" spans="1:10" ht="15" customHeight="1" x14ac:dyDescent="0.25">
      <c r="B19" s="46" t="str">
        <f>IF(ISBLANK('B Kiinaujat Atuqtutsaq'!B19), "",'B Kiinaujat Atuqtutsaq'!B19)</f>
        <v/>
      </c>
      <c r="C19" s="63"/>
      <c r="D19" s="64"/>
      <c r="E19" s="64"/>
      <c r="F19" s="64"/>
      <c r="G19" s="115" t="str">
        <f>IF(ISBLANK('B Kiinaujat Atuqtutsaq'!G19), "",'B Kiinaujat Atuqtutsaq'!G19)</f>
        <v/>
      </c>
      <c r="H19" s="48"/>
    </row>
    <row r="20" spans="1:10" ht="15" customHeight="1" x14ac:dyDescent="0.25">
      <c r="B20" s="46" t="str">
        <f>IF(ISBLANK('B Kiinaujat Atuqtutsaq'!B20), "",'B Kiinaujat Atuqtutsaq'!B20)</f>
        <v/>
      </c>
      <c r="C20" s="63"/>
      <c r="D20" s="64"/>
      <c r="E20" s="64"/>
      <c r="F20" s="64"/>
      <c r="G20" s="115" t="str">
        <f>IF(ISBLANK('B Kiinaujat Atuqtutsaq'!G20), "",'B Kiinaujat Atuqtutsaq'!G20)</f>
        <v/>
      </c>
      <c r="H20" s="48"/>
    </row>
    <row r="21" spans="1:10" x14ac:dyDescent="0.25">
      <c r="A21" s="15"/>
      <c r="B21" s="99" t="s">
        <v>210</v>
      </c>
      <c r="C21" s="73">
        <f>'B Kiinaujat Atuqtutsaq'!C21</f>
        <v>0</v>
      </c>
      <c r="D21" s="65">
        <f>+SUM(D16:D20)</f>
        <v>0</v>
      </c>
      <c r="E21" s="65">
        <f>+SUM(E16:E20)</f>
        <v>0</v>
      </c>
      <c r="F21" s="65">
        <f>+SUM(F16:F20)</f>
        <v>0</v>
      </c>
      <c r="G21" s="116"/>
      <c r="H21" s="49"/>
    </row>
    <row r="22" spans="1:10" ht="15" customHeight="1" x14ac:dyDescent="0.25">
      <c r="B22" s="220" t="s">
        <v>211</v>
      </c>
      <c r="C22" s="221"/>
      <c r="D22" s="221"/>
      <c r="E22" s="221"/>
      <c r="F22" s="221"/>
      <c r="G22" s="221"/>
      <c r="H22" s="222"/>
    </row>
    <row r="23" spans="1:10" x14ac:dyDescent="0.25">
      <c r="B23" s="46" t="str">
        <f>IF(ISBLANK('B Kiinaujat Atuqtutsaq'!B23), "",'B Kiinaujat Atuqtutsaq'!B23)</f>
        <v/>
      </c>
      <c r="C23" s="63"/>
      <c r="D23" s="64"/>
      <c r="E23" s="64"/>
      <c r="F23" s="64"/>
      <c r="G23" s="115" t="str">
        <f>IF(ISBLANK('B Kiinaujat Atuqtutsaq'!G23), "",'B Kiinaujat Atuqtutsaq'!G23)</f>
        <v/>
      </c>
      <c r="H23" s="50"/>
    </row>
    <row r="24" spans="1:10" x14ac:dyDescent="0.25">
      <c r="B24" s="46" t="str">
        <f>IF(ISBLANK('B Kiinaujat Atuqtutsaq'!B24), "",'B Kiinaujat Atuqtutsaq'!B24)</f>
        <v/>
      </c>
      <c r="C24" s="63"/>
      <c r="D24" s="64"/>
      <c r="E24" s="64"/>
      <c r="F24" s="64"/>
      <c r="G24" s="115" t="str">
        <f>IF(ISBLANK('B Kiinaujat Atuqtutsaq'!G24), "",'B Kiinaujat Atuqtutsaq'!G24)</f>
        <v/>
      </c>
      <c r="H24" s="49"/>
    </row>
    <row r="25" spans="1:10" x14ac:dyDescent="0.25">
      <c r="B25" s="46" t="str">
        <f>IF(ISBLANK('B Kiinaujat Atuqtutsaq'!B25), "",'B Kiinaujat Atuqtutsaq'!B25)</f>
        <v/>
      </c>
      <c r="C25" s="63"/>
      <c r="D25" s="64"/>
      <c r="E25" s="64"/>
      <c r="F25" s="64"/>
      <c r="G25" s="115" t="str">
        <f>IF(ISBLANK('B Kiinaujat Atuqtutsaq'!G25), "",'B Kiinaujat Atuqtutsaq'!G25)</f>
        <v/>
      </c>
      <c r="H25" s="49"/>
    </row>
    <row r="26" spans="1:10" x14ac:dyDescent="0.25">
      <c r="B26" s="46" t="str">
        <f>IF(ISBLANK('B Kiinaujat Atuqtutsaq'!B26), "",'B Kiinaujat Atuqtutsaq'!B26)</f>
        <v/>
      </c>
      <c r="C26" s="63"/>
      <c r="D26" s="64"/>
      <c r="E26" s="64"/>
      <c r="F26" s="64"/>
      <c r="G26" s="115" t="str">
        <f>IF(ISBLANK('B Kiinaujat Atuqtutsaq'!G26), "",'B Kiinaujat Atuqtutsaq'!G26)</f>
        <v/>
      </c>
      <c r="H26" s="49"/>
    </row>
    <row r="27" spans="1:10" x14ac:dyDescent="0.25">
      <c r="B27" s="46" t="str">
        <f>IF(ISBLANK('B Kiinaujat Atuqtutsaq'!B27), "",'B Kiinaujat Atuqtutsaq'!B27)</f>
        <v/>
      </c>
      <c r="C27" s="63"/>
      <c r="D27" s="64"/>
      <c r="E27" s="64"/>
      <c r="F27" s="64"/>
      <c r="G27" s="115" t="str">
        <f>IF(ISBLANK('B Kiinaujat Atuqtutsaq'!G27), "",'B Kiinaujat Atuqtutsaq'!G27)</f>
        <v/>
      </c>
      <c r="H27" s="49"/>
    </row>
    <row r="28" spans="1:10" x14ac:dyDescent="0.25">
      <c r="A28" s="15"/>
      <c r="B28" s="27" t="s">
        <v>212</v>
      </c>
      <c r="C28" s="73">
        <f>'B Kiinaujat Atuqtutsaq'!C28</f>
        <v>0</v>
      </c>
      <c r="D28" s="65">
        <f>SUM(D23:D27)</f>
        <v>0</v>
      </c>
      <c r="E28" s="65">
        <f>SUM(E23:E27)</f>
        <v>0</v>
      </c>
      <c r="F28" s="65">
        <f>SUM(F23:F27)</f>
        <v>0</v>
      </c>
      <c r="G28" s="116"/>
      <c r="H28" s="49"/>
    </row>
    <row r="29" spans="1:10" ht="15" customHeight="1" x14ac:dyDescent="0.25">
      <c r="A29" s="15"/>
      <c r="B29" s="220" t="s">
        <v>213</v>
      </c>
      <c r="C29" s="221"/>
      <c r="D29" s="221"/>
      <c r="E29" s="221"/>
      <c r="F29" s="221"/>
      <c r="G29" s="221"/>
      <c r="H29" s="222"/>
    </row>
    <row r="30" spans="1:10" x14ac:dyDescent="0.25">
      <c r="A30" s="15"/>
      <c r="B30" s="46" t="str">
        <f>IF(ISBLANK('B Kiinaujat Atuqtutsaq'!B30), "",'B Kiinaujat Atuqtutsaq'!B30)</f>
        <v/>
      </c>
      <c r="C30" s="63"/>
      <c r="D30" s="64"/>
      <c r="E30" s="64"/>
      <c r="F30" s="64"/>
      <c r="G30" s="115" t="str">
        <f>IF(ISBLANK('B Kiinaujat Atuqtutsaq'!G30), "",'B Kiinaujat Atuqtutsaq'!G30)</f>
        <v/>
      </c>
      <c r="H30" s="49"/>
    </row>
    <row r="31" spans="1:10" x14ac:dyDescent="0.25">
      <c r="A31" s="15"/>
      <c r="B31" s="46" t="str">
        <f>IF(ISBLANK('B Kiinaujat Atuqtutsaq'!B31), "",'B Kiinaujat Atuqtutsaq'!B31)</f>
        <v/>
      </c>
      <c r="C31" s="63"/>
      <c r="D31" s="64"/>
      <c r="E31" s="64"/>
      <c r="F31" s="64"/>
      <c r="G31" s="115" t="str">
        <f>IF(ISBLANK('B Kiinaujat Atuqtutsaq'!G31), "",'B Kiinaujat Atuqtutsaq'!G31)</f>
        <v/>
      </c>
      <c r="H31" s="49"/>
    </row>
    <row r="32" spans="1:10" x14ac:dyDescent="0.25">
      <c r="A32" s="15"/>
      <c r="B32" s="46" t="str">
        <f>IF(ISBLANK('B Kiinaujat Atuqtutsaq'!B32), "",'B Kiinaujat Atuqtutsaq'!B32)</f>
        <v/>
      </c>
      <c r="C32" s="63"/>
      <c r="D32" s="64"/>
      <c r="E32" s="64"/>
      <c r="F32" s="64"/>
      <c r="G32" s="115" t="str">
        <f>IF(ISBLANK('B Kiinaujat Atuqtutsaq'!G32), "",'B Kiinaujat Atuqtutsaq'!G32)</f>
        <v/>
      </c>
      <c r="H32" s="49"/>
    </row>
    <row r="33" spans="1:8" x14ac:dyDescent="0.25">
      <c r="A33" s="15"/>
      <c r="B33" s="46" t="str">
        <f>IF(ISBLANK('B Kiinaujat Atuqtutsaq'!B33), "",'B Kiinaujat Atuqtutsaq'!B33)</f>
        <v/>
      </c>
      <c r="C33" s="63"/>
      <c r="D33" s="64"/>
      <c r="E33" s="64"/>
      <c r="F33" s="64"/>
      <c r="G33" s="115" t="str">
        <f>IF(ISBLANK('B Kiinaujat Atuqtutsaq'!G33), "",'B Kiinaujat Atuqtutsaq'!G33)</f>
        <v/>
      </c>
      <c r="H33" s="49"/>
    </row>
    <row r="34" spans="1:8" x14ac:dyDescent="0.25">
      <c r="A34" s="15"/>
      <c r="B34" s="46" t="str">
        <f>IF(ISBLANK('B Kiinaujat Atuqtutsaq'!B34), "",'B Kiinaujat Atuqtutsaq'!B34)</f>
        <v/>
      </c>
      <c r="C34" s="63"/>
      <c r="D34" s="64"/>
      <c r="E34" s="64"/>
      <c r="F34" s="64"/>
      <c r="G34" s="115" t="str">
        <f>IF(ISBLANK('B Kiinaujat Atuqtutsaq'!G34), "",'B Kiinaujat Atuqtutsaq'!G34)</f>
        <v/>
      </c>
      <c r="H34" s="49"/>
    </row>
    <row r="35" spans="1:8" x14ac:dyDescent="0.25">
      <c r="A35" s="15"/>
      <c r="B35" s="46" t="str">
        <f>IF(ISBLANK('B Kiinaujat Atuqtutsaq'!B35), "",'B Kiinaujat Atuqtutsaq'!B35)</f>
        <v/>
      </c>
      <c r="C35" s="63"/>
      <c r="D35" s="64"/>
      <c r="E35" s="64"/>
      <c r="F35" s="64"/>
      <c r="G35" s="115" t="str">
        <f>IF(ISBLANK('B Kiinaujat Atuqtutsaq'!G35), "",'B Kiinaujat Atuqtutsaq'!G35)</f>
        <v/>
      </c>
      <c r="H35" s="49"/>
    </row>
    <row r="36" spans="1:8" ht="15.75" customHeight="1" x14ac:dyDescent="0.25">
      <c r="A36" s="15"/>
      <c r="B36" s="46" t="str">
        <f>IF(ISBLANK('B Kiinaujat Atuqtutsaq'!B36), "",'B Kiinaujat Atuqtutsaq'!B36)</f>
        <v/>
      </c>
      <c r="C36" s="63"/>
      <c r="D36" s="64"/>
      <c r="E36" s="64"/>
      <c r="F36" s="64"/>
      <c r="G36" s="115" t="str">
        <f>IF(ISBLANK('B Kiinaujat Atuqtutsaq'!G36), "",'B Kiinaujat Atuqtutsaq'!G36)</f>
        <v/>
      </c>
      <c r="H36" s="49"/>
    </row>
    <row r="37" spans="1:8" ht="27.6" x14ac:dyDescent="0.25">
      <c r="A37" s="15"/>
      <c r="B37" s="27" t="s">
        <v>214</v>
      </c>
      <c r="C37" s="73">
        <f>'B Kiinaujat Atuqtutsaq'!C37</f>
        <v>0</v>
      </c>
      <c r="D37" s="65">
        <f>SUM(D30:D36)</f>
        <v>0</v>
      </c>
      <c r="E37" s="65">
        <f t="shared" ref="E37" si="0">SUM(E30:E36)</f>
        <v>0</v>
      </c>
      <c r="F37" s="65">
        <f>SUM(F30:F36)</f>
        <v>0</v>
      </c>
      <c r="G37" s="116"/>
      <c r="H37" s="49"/>
    </row>
    <row r="38" spans="1:8" ht="15" customHeight="1" x14ac:dyDescent="0.25">
      <c r="A38" s="15"/>
      <c r="B38" s="220" t="s">
        <v>215</v>
      </c>
      <c r="C38" s="221"/>
      <c r="D38" s="221"/>
      <c r="E38" s="221"/>
      <c r="F38" s="221"/>
      <c r="G38" s="221"/>
      <c r="H38" s="222"/>
    </row>
    <row r="39" spans="1:8" x14ac:dyDescent="0.25">
      <c r="A39" s="15"/>
      <c r="B39" s="46" t="str">
        <f>IF(ISBLANK('B Kiinaujat Atuqtutsaq'!B39), "",'B Kiinaujat Atuqtutsaq'!B39)</f>
        <v/>
      </c>
      <c r="C39" s="63"/>
      <c r="D39" s="64"/>
      <c r="E39" s="64"/>
      <c r="F39" s="64"/>
      <c r="G39" s="115" t="str">
        <f>IF(ISBLANK('B Kiinaujat Atuqtutsaq'!G39), "",'B Kiinaujat Atuqtutsaq'!G39)</f>
        <v/>
      </c>
      <c r="H39" s="49"/>
    </row>
    <row r="40" spans="1:8" x14ac:dyDescent="0.25">
      <c r="A40" s="15"/>
      <c r="B40" s="46" t="str">
        <f>IF(ISBLANK('B Kiinaujat Atuqtutsaq'!B40), "",'B Kiinaujat Atuqtutsaq'!B40)</f>
        <v/>
      </c>
      <c r="C40" s="63"/>
      <c r="D40" s="64"/>
      <c r="E40" s="64"/>
      <c r="F40" s="64"/>
      <c r="G40" s="115" t="str">
        <f>IF(ISBLANK('B Kiinaujat Atuqtutsaq'!G40), "",'B Kiinaujat Atuqtutsaq'!G40)</f>
        <v/>
      </c>
      <c r="H40" s="49"/>
    </row>
    <row r="41" spans="1:8" x14ac:dyDescent="0.25">
      <c r="A41" s="15"/>
      <c r="B41" s="46" t="str">
        <f>IF(ISBLANK('B Kiinaujat Atuqtutsaq'!B41), "",'B Kiinaujat Atuqtutsaq'!B41)</f>
        <v/>
      </c>
      <c r="C41" s="63"/>
      <c r="D41" s="64"/>
      <c r="E41" s="64"/>
      <c r="F41" s="64"/>
      <c r="G41" s="115" t="str">
        <f>IF(ISBLANK('B Kiinaujat Atuqtutsaq'!G41), "",'B Kiinaujat Atuqtutsaq'!G41)</f>
        <v/>
      </c>
      <c r="H41" s="49"/>
    </row>
    <row r="42" spans="1:8" x14ac:dyDescent="0.25">
      <c r="A42" s="15"/>
      <c r="B42" s="46" t="str">
        <f>IF(ISBLANK('B Kiinaujat Atuqtutsaq'!B42), "",'B Kiinaujat Atuqtutsaq'!B42)</f>
        <v/>
      </c>
      <c r="C42" s="63"/>
      <c r="D42" s="64"/>
      <c r="E42" s="64"/>
      <c r="F42" s="64"/>
      <c r="G42" s="115" t="str">
        <f>IF(ISBLANK('B Kiinaujat Atuqtutsaq'!G42), "",'B Kiinaujat Atuqtutsaq'!G42)</f>
        <v/>
      </c>
      <c r="H42" s="49"/>
    </row>
    <row r="43" spans="1:8" x14ac:dyDescent="0.25">
      <c r="A43" s="15"/>
      <c r="B43" s="46" t="str">
        <f>IF(ISBLANK('B Kiinaujat Atuqtutsaq'!B43), "",'B Kiinaujat Atuqtutsaq'!B43)</f>
        <v/>
      </c>
      <c r="C43" s="63"/>
      <c r="D43" s="64"/>
      <c r="E43" s="64"/>
      <c r="F43" s="64"/>
      <c r="G43" s="115" t="str">
        <f>IF(ISBLANK('B Kiinaujat Atuqtutsaq'!G43), "",'B Kiinaujat Atuqtutsaq'!G43)</f>
        <v/>
      </c>
      <c r="H43" s="49"/>
    </row>
    <row r="44" spans="1:8" x14ac:dyDescent="0.25">
      <c r="A44" s="15"/>
      <c r="B44" s="27" t="s">
        <v>216</v>
      </c>
      <c r="C44" s="73">
        <f>'B Kiinaujat Atuqtutsaq'!C44</f>
        <v>0</v>
      </c>
      <c r="D44" s="65">
        <f>SUM(D39:D43)</f>
        <v>0</v>
      </c>
      <c r="E44" s="65">
        <f t="shared" ref="E44" si="1">SUM(E39:E43)</f>
        <v>0</v>
      </c>
      <c r="F44" s="65">
        <f>SUM(F39:F43)</f>
        <v>0</v>
      </c>
      <c r="G44" s="116"/>
      <c r="H44" s="49"/>
    </row>
    <row r="45" spans="1:8" x14ac:dyDescent="0.25">
      <c r="A45" s="15"/>
      <c r="B45" s="220" t="s">
        <v>217</v>
      </c>
      <c r="C45" s="221"/>
      <c r="D45" s="221"/>
      <c r="E45" s="221"/>
      <c r="F45" s="221"/>
      <c r="G45" s="221"/>
      <c r="H45" s="222"/>
    </row>
    <row r="46" spans="1:8" x14ac:dyDescent="0.25">
      <c r="A46" s="15"/>
      <c r="B46" s="46" t="str">
        <f>IF(ISBLANK('B Kiinaujat Atuqtutsaq'!B46), "",'B Kiinaujat Atuqtutsaq'!B46)</f>
        <v/>
      </c>
      <c r="C46" s="63"/>
      <c r="D46" s="64"/>
      <c r="E46" s="64"/>
      <c r="F46" s="64"/>
      <c r="G46" s="115" t="str">
        <f>IF(ISBLANK('B Kiinaujat Atuqtutsaq'!G46), "",'B Kiinaujat Atuqtutsaq'!G46)</f>
        <v/>
      </c>
      <c r="H46" s="49"/>
    </row>
    <row r="47" spans="1:8" x14ac:dyDescent="0.25">
      <c r="A47" s="15"/>
      <c r="B47" s="46" t="str">
        <f>IF(ISBLANK('B Kiinaujat Atuqtutsaq'!B47), "",'B Kiinaujat Atuqtutsaq'!B47)</f>
        <v/>
      </c>
      <c r="C47" s="63"/>
      <c r="D47" s="64"/>
      <c r="E47" s="64"/>
      <c r="F47" s="64"/>
      <c r="G47" s="115" t="str">
        <f>IF(ISBLANK('B Kiinaujat Atuqtutsaq'!G47), "",'B Kiinaujat Atuqtutsaq'!G47)</f>
        <v/>
      </c>
      <c r="H47" s="49"/>
    </row>
    <row r="48" spans="1:8" x14ac:dyDescent="0.25">
      <c r="A48" s="15"/>
      <c r="B48" s="46" t="str">
        <f>IF(ISBLANK('B Kiinaujat Atuqtutsaq'!B48), "",'B Kiinaujat Atuqtutsaq'!B48)</f>
        <v/>
      </c>
      <c r="C48" s="63"/>
      <c r="D48" s="64"/>
      <c r="E48" s="64"/>
      <c r="F48" s="64"/>
      <c r="G48" s="115" t="str">
        <f>IF(ISBLANK('B Kiinaujat Atuqtutsaq'!G48), "",'B Kiinaujat Atuqtutsaq'!G48)</f>
        <v/>
      </c>
      <c r="H48" s="49"/>
    </row>
    <row r="49" spans="1:8" x14ac:dyDescent="0.25">
      <c r="A49" s="15"/>
      <c r="B49" s="46" t="str">
        <f>IF(ISBLANK('B Kiinaujat Atuqtutsaq'!B49), "",'B Kiinaujat Atuqtutsaq'!B49)</f>
        <v/>
      </c>
      <c r="C49" s="63"/>
      <c r="D49" s="64"/>
      <c r="E49" s="64"/>
      <c r="F49" s="64"/>
      <c r="G49" s="115" t="str">
        <f>IF(ISBLANK('B Kiinaujat Atuqtutsaq'!G49), "",'B Kiinaujat Atuqtutsaq'!G49)</f>
        <v/>
      </c>
      <c r="H49" s="49"/>
    </row>
    <row r="50" spans="1:8" x14ac:dyDescent="0.25">
      <c r="A50" s="15"/>
      <c r="B50" s="27" t="s">
        <v>218</v>
      </c>
      <c r="C50" s="73">
        <f>'B Kiinaujat Atuqtutsaq'!C50</f>
        <v>0</v>
      </c>
      <c r="D50" s="65">
        <f>+SUM(D46:D49)</f>
        <v>0</v>
      </c>
      <c r="E50" s="65">
        <f>+SUM(E46:E49)</f>
        <v>0</v>
      </c>
      <c r="F50" s="65">
        <f>+SUM(F46:F49)</f>
        <v>0</v>
      </c>
      <c r="G50" s="44"/>
      <c r="H50" s="49"/>
    </row>
    <row r="51" spans="1:8" x14ac:dyDescent="0.25">
      <c r="A51" s="15"/>
      <c r="B51" s="66" t="s">
        <v>219</v>
      </c>
      <c r="C51" s="73">
        <f>'B Kiinaujat Atuqtutsaq'!C51</f>
        <v>0</v>
      </c>
      <c r="D51" s="65">
        <f>+D50+D44+D37+D28+D21</f>
        <v>0</v>
      </c>
      <c r="E51" s="65">
        <f>+E50+E44+E37+E28+E21</f>
        <v>0</v>
      </c>
      <c r="F51" s="65">
        <f>+F50+F44+F37+F28+F21</f>
        <v>0</v>
      </c>
      <c r="G51" s="116"/>
      <c r="H51" s="49"/>
    </row>
    <row r="52" spans="1:8" ht="6.75" customHeight="1" x14ac:dyDescent="0.25">
      <c r="A52" s="15"/>
    </row>
    <row r="53" spans="1:8" ht="6.75" customHeight="1" x14ac:dyDescent="0.25">
      <c r="A53" s="15"/>
    </row>
    <row r="54" spans="1:8" x14ac:dyDescent="0.25">
      <c r="A54" s="15"/>
      <c r="B54" s="56" t="s">
        <v>220</v>
      </c>
      <c r="C54" s="57"/>
      <c r="D54" s="57"/>
      <c r="E54" s="57"/>
      <c r="F54" s="57"/>
      <c r="G54" s="111"/>
      <c r="H54" s="19"/>
    </row>
    <row r="55" spans="1:8" x14ac:dyDescent="0.25">
      <c r="A55" s="15"/>
      <c r="B55" s="26" t="s">
        <v>221</v>
      </c>
      <c r="C55" s="63"/>
      <c r="D55" s="64"/>
      <c r="E55" s="64"/>
      <c r="F55" s="64"/>
      <c r="G55" s="115" t="str">
        <f>IF(ISBLANK('B Kiinaujat Atuqtutsaq'!G55), "",'B Kiinaujat Atuqtutsaq'!G55)</f>
        <v/>
      </c>
      <c r="H55" s="49"/>
    </row>
    <row r="56" spans="1:8" x14ac:dyDescent="0.25">
      <c r="A56" s="15"/>
      <c r="B56" s="26" t="s">
        <v>222</v>
      </c>
      <c r="C56" s="63"/>
      <c r="D56" s="64"/>
      <c r="E56" s="64"/>
      <c r="F56" s="64"/>
      <c r="G56" s="115" t="str">
        <f>IF(ISBLANK('B Kiinaujat Atuqtutsaq'!G56), "",'B Kiinaujat Atuqtutsaq'!G56)</f>
        <v/>
      </c>
      <c r="H56" s="49"/>
    </row>
    <row r="57" spans="1:8" ht="14.25" customHeight="1" x14ac:dyDescent="0.25">
      <c r="A57" s="15"/>
      <c r="B57" s="31" t="s">
        <v>223</v>
      </c>
      <c r="C57" s="63"/>
      <c r="D57" s="64"/>
      <c r="E57" s="64"/>
      <c r="F57" s="64"/>
      <c r="G57" s="115" t="str">
        <f>IF(ISBLANK('B Kiinaujat Atuqtutsaq'!G57), "",'B Kiinaujat Atuqtutsaq'!G57)</f>
        <v/>
      </c>
      <c r="H57" s="49"/>
    </row>
    <row r="58" spans="1:8" ht="15" customHeight="1" x14ac:dyDescent="0.25">
      <c r="A58" s="15"/>
      <c r="B58" s="26" t="s">
        <v>224</v>
      </c>
      <c r="C58" s="63"/>
      <c r="D58" s="64"/>
      <c r="E58" s="64"/>
      <c r="F58" s="64"/>
      <c r="G58" s="115" t="str">
        <f>IF(ISBLANK('B Kiinaujat Atuqtutsaq'!G58), "",'B Kiinaujat Atuqtutsaq'!G58)</f>
        <v/>
      </c>
      <c r="H58" s="49"/>
    </row>
    <row r="59" spans="1:8" x14ac:dyDescent="0.25">
      <c r="A59" s="15"/>
      <c r="B59" s="29" t="s">
        <v>225</v>
      </c>
      <c r="C59" s="208"/>
      <c r="D59" s="209"/>
      <c r="E59" s="209"/>
      <c r="F59" s="209">
        <f>SUM(C59:E59)</f>
        <v>0</v>
      </c>
      <c r="G59" s="209"/>
      <c r="H59" s="210"/>
    </row>
    <row r="60" spans="1:8" x14ac:dyDescent="0.25">
      <c r="A60" s="15"/>
      <c r="B60" s="46" t="str">
        <f>IF(ISBLANK('B Kiinaujat Atuqtutsaq'!B60), "",'B Kiinaujat Atuqtutsaq'!B60)</f>
        <v/>
      </c>
      <c r="C60" s="63"/>
      <c r="D60" s="64"/>
      <c r="E60" s="64"/>
      <c r="F60" s="64"/>
      <c r="G60" s="115" t="str">
        <f>IF(ISBLANK('B Kiinaujat Atuqtutsaq'!G60), "",'B Kiinaujat Atuqtutsaq'!G60)</f>
        <v/>
      </c>
      <c r="H60" s="49"/>
    </row>
    <row r="61" spans="1:8" x14ac:dyDescent="0.25">
      <c r="A61" s="15"/>
      <c r="B61" s="46" t="str">
        <f>IF(ISBLANK('B Kiinaujat Atuqtutsaq'!B61), "",'B Kiinaujat Atuqtutsaq'!B61)</f>
        <v/>
      </c>
      <c r="C61" s="63"/>
      <c r="D61" s="64"/>
      <c r="E61" s="64"/>
      <c r="F61" s="64"/>
      <c r="G61" s="115" t="str">
        <f>IF(ISBLANK('B Kiinaujat Atuqtutsaq'!G61), "",'B Kiinaujat Atuqtutsaq'!G61)</f>
        <v/>
      </c>
      <c r="H61" s="49"/>
    </row>
    <row r="62" spans="1:8" x14ac:dyDescent="0.25">
      <c r="A62" s="15"/>
      <c r="B62" s="46" t="str">
        <f>IF(ISBLANK('B Kiinaujat Atuqtutsaq'!B62), "",'B Kiinaujat Atuqtutsaq'!B62)</f>
        <v/>
      </c>
      <c r="C62" s="63"/>
      <c r="D62" s="64"/>
      <c r="E62" s="64"/>
      <c r="F62" s="64"/>
      <c r="G62" s="115" t="str">
        <f>IF(ISBLANK('B Kiinaujat Atuqtutsaq'!G62), "",'B Kiinaujat Atuqtutsaq'!G62)</f>
        <v/>
      </c>
      <c r="H62" s="49"/>
    </row>
    <row r="63" spans="1:8" ht="15.75" customHeight="1" x14ac:dyDescent="0.25">
      <c r="A63" s="15"/>
      <c r="B63" s="27" t="s">
        <v>226</v>
      </c>
      <c r="C63" s="73">
        <f>'B Kiinaujat Atuqtutsaq'!C63</f>
        <v>0</v>
      </c>
      <c r="D63" s="65">
        <f t="shared" ref="D63:F63" si="2">+SUM(D55:D58,D60:D62)</f>
        <v>0</v>
      </c>
      <c r="E63" s="65">
        <f t="shared" si="2"/>
        <v>0</v>
      </c>
      <c r="F63" s="65">
        <f t="shared" si="2"/>
        <v>0</v>
      </c>
      <c r="G63" s="45"/>
      <c r="H63" s="49"/>
    </row>
    <row r="64" spans="1:8" ht="7.5" customHeight="1" x14ac:dyDescent="0.25">
      <c r="A64" s="15"/>
    </row>
    <row r="65" spans="1:8" x14ac:dyDescent="0.25">
      <c r="A65" s="15"/>
      <c r="B65" s="242" t="s">
        <v>227</v>
      </c>
      <c r="C65" s="243"/>
      <c r="D65" s="243"/>
      <c r="E65" s="243"/>
      <c r="F65" s="243"/>
      <c r="G65" s="243"/>
      <c r="H65" s="244"/>
    </row>
    <row r="66" spans="1:8" ht="30.75" customHeight="1" x14ac:dyDescent="0.25">
      <c r="A66" s="15"/>
      <c r="B66" s="217" t="s">
        <v>228</v>
      </c>
      <c r="C66" s="218"/>
      <c r="D66" s="218"/>
      <c r="E66" s="218"/>
      <c r="F66" s="218"/>
      <c r="G66" s="218"/>
      <c r="H66" s="219"/>
    </row>
    <row r="67" spans="1:8" x14ac:dyDescent="0.25">
      <c r="A67" s="15"/>
      <c r="B67" s="46" t="str">
        <f>IF(ISBLANK('B Kiinaujat Atuqtutsaq'!B67), "",'B Kiinaujat Atuqtutsaq'!B67)</f>
        <v/>
      </c>
      <c r="C67" s="100"/>
      <c r="D67" s="64"/>
      <c r="E67" s="64"/>
      <c r="F67" s="64"/>
      <c r="G67" s="115" t="str">
        <f>IF(ISBLANK('B Kiinaujat Atuqtutsaq'!G67), "",'B Kiinaujat Atuqtutsaq'!G67)</f>
        <v/>
      </c>
      <c r="H67" s="49"/>
    </row>
    <row r="68" spans="1:8" ht="15" customHeight="1" x14ac:dyDescent="0.25">
      <c r="A68" s="15"/>
      <c r="B68" s="46" t="str">
        <f>IF(ISBLANK('B Kiinaujat Atuqtutsaq'!B68), "",'B Kiinaujat Atuqtutsaq'!B68)</f>
        <v/>
      </c>
      <c r="C68" s="63"/>
      <c r="D68" s="64"/>
      <c r="E68" s="64"/>
      <c r="F68" s="64"/>
      <c r="G68" s="115" t="str">
        <f>IF(ISBLANK('B Kiinaujat Atuqtutsaq'!G68), "",'B Kiinaujat Atuqtutsaq'!G68)</f>
        <v/>
      </c>
      <c r="H68" s="49"/>
    </row>
    <row r="69" spans="1:8" ht="15" customHeight="1" x14ac:dyDescent="0.25">
      <c r="A69" s="15"/>
      <c r="B69" s="46" t="str">
        <f>IF(ISBLANK('B Kiinaujat Atuqtutsaq'!B69), "",'B Kiinaujat Atuqtutsaq'!B69)</f>
        <v/>
      </c>
      <c r="C69" s="63"/>
      <c r="D69" s="64"/>
      <c r="E69" s="64"/>
      <c r="F69" s="64"/>
      <c r="G69" s="115" t="str">
        <f>IF(ISBLANK('B Kiinaujat Atuqtutsaq'!G69), "",'B Kiinaujat Atuqtutsaq'!G69)</f>
        <v/>
      </c>
      <c r="H69" s="49"/>
    </row>
    <row r="70" spans="1:8" ht="15" customHeight="1" x14ac:dyDescent="0.25">
      <c r="A70" s="15"/>
      <c r="B70" s="46" t="str">
        <f>IF(ISBLANK('B Kiinaujat Atuqtutsaq'!B70), "",'B Kiinaujat Atuqtutsaq'!B70)</f>
        <v/>
      </c>
      <c r="C70" s="63"/>
      <c r="D70" s="64"/>
      <c r="E70" s="64"/>
      <c r="F70" s="64"/>
      <c r="G70" s="115" t="str">
        <f>IF(ISBLANK('B Kiinaujat Atuqtutsaq'!G70), "",'B Kiinaujat Atuqtutsaq'!G70)</f>
        <v/>
      </c>
      <c r="H70" s="49"/>
    </row>
    <row r="71" spans="1:8" ht="15" customHeight="1" x14ac:dyDescent="0.25">
      <c r="A71" s="15"/>
      <c r="B71" s="46" t="str">
        <f>IF(ISBLANK('B Kiinaujat Atuqtutsaq'!B71), "",'B Kiinaujat Atuqtutsaq'!B71)</f>
        <v/>
      </c>
      <c r="C71" s="63"/>
      <c r="D71" s="64"/>
      <c r="E71" s="64"/>
      <c r="F71" s="64"/>
      <c r="G71" s="115" t="str">
        <f>IF(ISBLANK('B Kiinaujat Atuqtutsaq'!G71), "",'B Kiinaujat Atuqtutsaq'!G71)</f>
        <v/>
      </c>
      <c r="H71" s="49"/>
    </row>
    <row r="72" spans="1:8" ht="15" customHeight="1" x14ac:dyDescent="0.25">
      <c r="A72" s="15"/>
      <c r="B72" s="46" t="str">
        <f>IF(ISBLANK('B Kiinaujat Atuqtutsaq'!B72), "",'B Kiinaujat Atuqtutsaq'!B72)</f>
        <v/>
      </c>
      <c r="C72" s="63"/>
      <c r="D72" s="64"/>
      <c r="E72" s="64"/>
      <c r="F72" s="64"/>
      <c r="G72" s="115" t="str">
        <f>IF(ISBLANK('B Kiinaujat Atuqtutsaq'!G72), "",'B Kiinaujat Atuqtutsaq'!G72)</f>
        <v/>
      </c>
      <c r="H72" s="49"/>
    </row>
    <row r="73" spans="1:8" ht="15" customHeight="1" x14ac:dyDescent="0.25">
      <c r="A73" s="15"/>
      <c r="B73" s="46" t="str">
        <f>IF(ISBLANK('B Kiinaujat Atuqtutsaq'!B73), "",'B Kiinaujat Atuqtutsaq'!B73)</f>
        <v/>
      </c>
      <c r="C73" s="63"/>
      <c r="D73" s="64"/>
      <c r="E73" s="64"/>
      <c r="F73" s="64"/>
      <c r="G73" s="115" t="str">
        <f>IF(ISBLANK('B Kiinaujat Atuqtutsaq'!G73), "",'B Kiinaujat Atuqtutsaq'!G73)</f>
        <v/>
      </c>
      <c r="H73" s="49"/>
    </row>
    <row r="74" spans="1:8" ht="15" customHeight="1" x14ac:dyDescent="0.25">
      <c r="A74" s="15"/>
      <c r="B74" s="46" t="str">
        <f>IF(ISBLANK('B Kiinaujat Atuqtutsaq'!B74), "",'B Kiinaujat Atuqtutsaq'!B74)</f>
        <v/>
      </c>
      <c r="C74" s="63"/>
      <c r="D74" s="64"/>
      <c r="E74" s="64"/>
      <c r="F74" s="64"/>
      <c r="G74" s="115" t="str">
        <f>IF(ISBLANK('B Kiinaujat Atuqtutsaq'!G74), "",'B Kiinaujat Atuqtutsaq'!G74)</f>
        <v/>
      </c>
      <c r="H74" s="49"/>
    </row>
    <row r="75" spans="1:8" ht="15" customHeight="1" x14ac:dyDescent="0.25">
      <c r="A75" s="15"/>
      <c r="B75" s="46" t="str">
        <f>IF(ISBLANK('B Kiinaujat Atuqtutsaq'!B75), "",'B Kiinaujat Atuqtutsaq'!B75)</f>
        <v/>
      </c>
      <c r="C75" s="63"/>
      <c r="D75" s="64"/>
      <c r="E75" s="64"/>
      <c r="F75" s="64"/>
      <c r="G75" s="115" t="str">
        <f>IF(ISBLANK('B Kiinaujat Atuqtutsaq'!G75), "",'B Kiinaujat Atuqtutsaq'!G75)</f>
        <v/>
      </c>
      <c r="H75" s="49"/>
    </row>
    <row r="76" spans="1:8" ht="15" customHeight="1" x14ac:dyDescent="0.25">
      <c r="A76" s="15"/>
      <c r="B76" s="46" t="str">
        <f>IF(ISBLANK('B Kiinaujat Atuqtutsaq'!B76), "",'B Kiinaujat Atuqtutsaq'!B76)</f>
        <v/>
      </c>
      <c r="C76" s="63"/>
      <c r="D76" s="64"/>
      <c r="E76" s="64"/>
      <c r="F76" s="64"/>
      <c r="G76" s="115" t="str">
        <f>IF(ISBLANK('B Kiinaujat Atuqtutsaq'!G76), "",'B Kiinaujat Atuqtutsaq'!G76)</f>
        <v/>
      </c>
      <c r="H76" s="49"/>
    </row>
    <row r="77" spans="1:8" ht="15" customHeight="1" x14ac:dyDescent="0.25">
      <c r="A77" s="15"/>
      <c r="B77" s="46" t="str">
        <f>IF(ISBLANK('B Kiinaujat Atuqtutsaq'!B77), "",'B Kiinaujat Atuqtutsaq'!B77)</f>
        <v/>
      </c>
      <c r="C77" s="63"/>
      <c r="D77" s="64"/>
      <c r="E77" s="64"/>
      <c r="F77" s="64"/>
      <c r="G77" s="115" t="str">
        <f>IF(ISBLANK('B Kiinaujat Atuqtutsaq'!G77), "",'B Kiinaujat Atuqtutsaq'!G77)</f>
        <v/>
      </c>
      <c r="H77" s="49"/>
    </row>
    <row r="78" spans="1:8" ht="15" customHeight="1" x14ac:dyDescent="0.25">
      <c r="A78" s="15"/>
      <c r="B78" s="46" t="str">
        <f>IF(ISBLANK('B Kiinaujat Atuqtutsaq'!B78), "",'B Kiinaujat Atuqtutsaq'!B78)</f>
        <v/>
      </c>
      <c r="C78" s="63"/>
      <c r="D78" s="64"/>
      <c r="E78" s="64"/>
      <c r="F78" s="64"/>
      <c r="G78" s="115" t="str">
        <f>IF(ISBLANK('B Kiinaujat Atuqtutsaq'!G78), "",'B Kiinaujat Atuqtutsaq'!G78)</f>
        <v/>
      </c>
      <c r="H78" s="49"/>
    </row>
    <row r="79" spans="1:8" ht="15" customHeight="1" x14ac:dyDescent="0.25">
      <c r="A79" s="15"/>
      <c r="B79" s="46" t="str">
        <f>IF(ISBLANK('B Kiinaujat Atuqtutsaq'!B79), "",'B Kiinaujat Atuqtutsaq'!B79)</f>
        <v/>
      </c>
      <c r="C79" s="63"/>
      <c r="D79" s="64"/>
      <c r="E79" s="64"/>
      <c r="F79" s="64"/>
      <c r="G79" s="115" t="str">
        <f>IF(ISBLANK('B Kiinaujat Atuqtutsaq'!G79), "",'B Kiinaujat Atuqtutsaq'!G79)</f>
        <v/>
      </c>
      <c r="H79" s="49"/>
    </row>
    <row r="80" spans="1:8" ht="15" customHeight="1" x14ac:dyDescent="0.25">
      <c r="A80" s="15"/>
      <c r="B80" s="46" t="str">
        <f>IF(ISBLANK('B Kiinaujat Atuqtutsaq'!B80), "",'B Kiinaujat Atuqtutsaq'!B80)</f>
        <v/>
      </c>
      <c r="C80" s="63"/>
      <c r="D80" s="64"/>
      <c r="E80" s="64"/>
      <c r="F80" s="64"/>
      <c r="G80" s="115" t="str">
        <f>IF(ISBLANK('B Kiinaujat Atuqtutsaq'!G80), "",'B Kiinaujat Atuqtutsaq'!G80)</f>
        <v/>
      </c>
      <c r="H80" s="49"/>
    </row>
    <row r="81" spans="1:8" ht="15" customHeight="1" x14ac:dyDescent="0.25">
      <c r="A81" s="15"/>
      <c r="B81" s="46" t="str">
        <f>IF(ISBLANK('B Kiinaujat Atuqtutsaq'!B81), "",'B Kiinaujat Atuqtutsaq'!B81)</f>
        <v/>
      </c>
      <c r="C81" s="63"/>
      <c r="D81" s="64"/>
      <c r="E81" s="64"/>
      <c r="F81" s="64"/>
      <c r="G81" s="115" t="str">
        <f>IF(ISBLANK('B Kiinaujat Atuqtutsaq'!G81), "",'B Kiinaujat Atuqtutsaq'!G81)</f>
        <v/>
      </c>
      <c r="H81" s="49"/>
    </row>
    <row r="82" spans="1:8" ht="15" customHeight="1" x14ac:dyDescent="0.25">
      <c r="A82" s="15"/>
      <c r="B82" s="46" t="str">
        <f>IF(ISBLANK('B Kiinaujat Atuqtutsaq'!B82), "",'B Kiinaujat Atuqtutsaq'!B82)</f>
        <v/>
      </c>
      <c r="C82" s="63"/>
      <c r="D82" s="64"/>
      <c r="E82" s="64"/>
      <c r="F82" s="64"/>
      <c r="G82" s="115" t="str">
        <f>IF(ISBLANK('B Kiinaujat Atuqtutsaq'!G82), "",'B Kiinaujat Atuqtutsaq'!G82)</f>
        <v/>
      </c>
      <c r="H82" s="49"/>
    </row>
    <row r="83" spans="1:8" ht="15" customHeight="1" x14ac:dyDescent="0.25">
      <c r="A83" s="15"/>
      <c r="B83" s="46" t="str">
        <f>IF(ISBLANK('B Kiinaujat Atuqtutsaq'!B83), "",'B Kiinaujat Atuqtutsaq'!B83)</f>
        <v/>
      </c>
      <c r="C83" s="63"/>
      <c r="D83" s="64"/>
      <c r="E83" s="64"/>
      <c r="F83" s="64"/>
      <c r="G83" s="115" t="str">
        <f>IF(ISBLANK('B Kiinaujat Atuqtutsaq'!G83), "",'B Kiinaujat Atuqtutsaq'!G83)</f>
        <v/>
      </c>
      <c r="H83" s="49"/>
    </row>
    <row r="84" spans="1:8" ht="15" customHeight="1" x14ac:dyDescent="0.25">
      <c r="A84" s="15"/>
      <c r="B84" s="46" t="str">
        <f>IF(ISBLANK('B Kiinaujat Atuqtutsaq'!B84), "",'B Kiinaujat Atuqtutsaq'!B84)</f>
        <v/>
      </c>
      <c r="C84" s="63"/>
      <c r="D84" s="64"/>
      <c r="E84" s="64"/>
      <c r="F84" s="64"/>
      <c r="G84" s="115" t="str">
        <f>IF(ISBLANK('B Kiinaujat Atuqtutsaq'!G84), "",'B Kiinaujat Atuqtutsaq'!G84)</f>
        <v/>
      </c>
      <c r="H84" s="49"/>
    </row>
    <row r="85" spans="1:8" ht="15" customHeight="1" x14ac:dyDescent="0.25">
      <c r="A85" s="15"/>
      <c r="B85" s="46" t="str">
        <f>IF(ISBLANK('B Kiinaujat Atuqtutsaq'!B85), "",'B Kiinaujat Atuqtutsaq'!B85)</f>
        <v/>
      </c>
      <c r="C85" s="63"/>
      <c r="D85" s="64"/>
      <c r="E85" s="64"/>
      <c r="F85" s="64"/>
      <c r="G85" s="115" t="str">
        <f>IF(ISBLANK('B Kiinaujat Atuqtutsaq'!G85), "",'B Kiinaujat Atuqtutsaq'!G85)</f>
        <v/>
      </c>
      <c r="H85" s="49"/>
    </row>
    <row r="86" spans="1:8" ht="15" customHeight="1" x14ac:dyDescent="0.25">
      <c r="A86" s="15"/>
      <c r="B86" s="46" t="str">
        <f>IF(ISBLANK('B Kiinaujat Atuqtutsaq'!B86), "",'B Kiinaujat Atuqtutsaq'!B86)</f>
        <v/>
      </c>
      <c r="C86" s="63"/>
      <c r="D86" s="64"/>
      <c r="E86" s="64"/>
      <c r="F86" s="64"/>
      <c r="G86" s="115" t="str">
        <f>IF(ISBLANK('B Kiinaujat Atuqtutsaq'!G86), "",'B Kiinaujat Atuqtutsaq'!G86)</f>
        <v/>
      </c>
      <c r="H86" s="49"/>
    </row>
    <row r="87" spans="1:8" ht="15" customHeight="1" x14ac:dyDescent="0.25">
      <c r="A87" s="15"/>
      <c r="B87" s="46" t="str">
        <f>IF(ISBLANK('B Kiinaujat Atuqtutsaq'!B87), "",'B Kiinaujat Atuqtutsaq'!B87)</f>
        <v/>
      </c>
      <c r="C87" s="63"/>
      <c r="D87" s="64"/>
      <c r="E87" s="64"/>
      <c r="F87" s="64"/>
      <c r="G87" s="115" t="str">
        <f>IF(ISBLANK('B Kiinaujat Atuqtutsaq'!G87), "",'B Kiinaujat Atuqtutsaq'!G87)</f>
        <v/>
      </c>
      <c r="H87" s="49"/>
    </row>
    <row r="88" spans="1:8" ht="15" customHeight="1" x14ac:dyDescent="0.25">
      <c r="A88" s="15"/>
      <c r="B88" s="46" t="str">
        <f>IF(ISBLANK('B Kiinaujat Atuqtutsaq'!B88), "",'B Kiinaujat Atuqtutsaq'!B88)</f>
        <v/>
      </c>
      <c r="C88" s="63"/>
      <c r="D88" s="64"/>
      <c r="E88" s="64"/>
      <c r="F88" s="64"/>
      <c r="G88" s="115" t="str">
        <f>IF(ISBLANK('B Kiinaujat Atuqtutsaq'!G88), "",'B Kiinaujat Atuqtutsaq'!G88)</f>
        <v/>
      </c>
      <c r="H88" s="49"/>
    </row>
    <row r="89" spans="1:8" ht="15" customHeight="1" x14ac:dyDescent="0.25">
      <c r="A89" s="15"/>
      <c r="B89" s="46" t="str">
        <f>IF(ISBLANK('B Kiinaujat Atuqtutsaq'!B89), "",'B Kiinaujat Atuqtutsaq'!B89)</f>
        <v/>
      </c>
      <c r="C89" s="63"/>
      <c r="D89" s="64"/>
      <c r="E89" s="64"/>
      <c r="F89" s="64"/>
      <c r="G89" s="115" t="str">
        <f>IF(ISBLANK('B Kiinaujat Atuqtutsaq'!G89), "",'B Kiinaujat Atuqtutsaq'!G89)</f>
        <v/>
      </c>
      <c r="H89" s="49"/>
    </row>
    <row r="90" spans="1:8" ht="15" customHeight="1" x14ac:dyDescent="0.25">
      <c r="A90" s="15"/>
      <c r="B90" s="46" t="str">
        <f>IF(ISBLANK('B Kiinaujat Atuqtutsaq'!B90), "",'B Kiinaujat Atuqtutsaq'!B90)</f>
        <v/>
      </c>
      <c r="C90" s="63"/>
      <c r="D90" s="64"/>
      <c r="E90" s="64"/>
      <c r="F90" s="64"/>
      <c r="G90" s="115" t="str">
        <f>IF(ISBLANK('B Kiinaujat Atuqtutsaq'!G90), "",'B Kiinaujat Atuqtutsaq'!G90)</f>
        <v/>
      </c>
      <c r="H90" s="49"/>
    </row>
    <row r="91" spans="1:8" ht="15" customHeight="1" x14ac:dyDescent="0.25">
      <c r="A91" s="15"/>
      <c r="B91" s="46" t="str">
        <f>IF(ISBLANK('B Kiinaujat Atuqtutsaq'!B91), "",'B Kiinaujat Atuqtutsaq'!B91)</f>
        <v/>
      </c>
      <c r="C91" s="63"/>
      <c r="D91" s="64"/>
      <c r="E91" s="64"/>
      <c r="F91" s="64"/>
      <c r="G91" s="115" t="str">
        <f>IF(ISBLANK('B Kiinaujat Atuqtutsaq'!G91), "",'B Kiinaujat Atuqtutsaq'!G91)</f>
        <v/>
      </c>
      <c r="H91" s="49"/>
    </row>
    <row r="92" spans="1:8" ht="41.4" x14ac:dyDescent="0.25">
      <c r="A92" s="15"/>
      <c r="B92" s="46" t="str">
        <f>IF(ISBLANK('B Kiinaujat Atuqtutsaq'!B92), "",'B Kiinaujat Atuqtutsaq'!B92)</f>
        <v>Pijunnarnirmut akinga: pigganirmut-turaangajut ikajurutiit amma pijitsirautiit pijaugialiit sanannguaqtinut amma sanannguaqtulirijimmarinnut piqataujunut piliriatsamut</v>
      </c>
      <c r="C92" s="63"/>
      <c r="D92" s="64"/>
      <c r="E92" s="64"/>
      <c r="F92" s="64"/>
      <c r="G92" s="115" t="str">
        <f>IF(ISBLANK('B Kiinaujat Atuqtutsaq'!G92), "",'B Kiinaujat Atuqtutsaq'!G92)</f>
        <v/>
      </c>
      <c r="H92" s="49"/>
    </row>
    <row r="93" spans="1:8" x14ac:dyDescent="0.25">
      <c r="B93" s="27" t="s">
        <v>229</v>
      </c>
      <c r="C93" s="73">
        <f>'B Kiinaujat Atuqtutsaq'!C93</f>
        <v>0</v>
      </c>
      <c r="D93" s="65">
        <f t="shared" ref="D93" si="3">SUM(D67:D92)</f>
        <v>0</v>
      </c>
      <c r="E93" s="65">
        <f>SUM(E67:E92)</f>
        <v>0</v>
      </c>
      <c r="F93" s="65">
        <f>SUM(F67:F92)</f>
        <v>0</v>
      </c>
      <c r="G93" s="116"/>
      <c r="H93" s="49"/>
    </row>
    <row r="94" spans="1:8" ht="6" customHeight="1" x14ac:dyDescent="0.25">
      <c r="B94" s="33"/>
      <c r="C94" s="67"/>
      <c r="D94" s="67"/>
      <c r="E94" s="67"/>
      <c r="F94" s="67"/>
    </row>
    <row r="95" spans="1:8" ht="6" customHeight="1" x14ac:dyDescent="0.25">
      <c r="C95" s="67"/>
      <c r="D95" s="67"/>
      <c r="E95" s="67"/>
      <c r="F95" s="67"/>
    </row>
    <row r="96" spans="1:8" x14ac:dyDescent="0.25">
      <c r="B96" s="68" t="s">
        <v>230</v>
      </c>
      <c r="C96" s="73">
        <f>'B Kiinaujat Atuqtutsaq'!C96</f>
        <v>0</v>
      </c>
      <c r="D96" s="65">
        <f>D51+D63+D93</f>
        <v>0</v>
      </c>
      <c r="E96" s="65">
        <f>E51+E63+E93</f>
        <v>0</v>
      </c>
      <c r="F96" s="65">
        <f>F51+F63+F93</f>
        <v>0</v>
      </c>
      <c r="G96" s="116"/>
      <c r="H96" s="49"/>
    </row>
    <row r="97" spans="1:8" ht="7.5" customHeight="1" x14ac:dyDescent="0.25">
      <c r="B97" s="40"/>
    </row>
    <row r="98" spans="1:8" ht="60.75" customHeight="1" x14ac:dyDescent="0.25">
      <c r="B98" s="69" t="s">
        <v>231</v>
      </c>
      <c r="C98" s="53" t="str">
        <f>C5</f>
        <v>Kiinaujat Atuqtutsaq Arraagu 1</v>
      </c>
      <c r="D98" s="52" t="str">
        <f>D5</f>
        <v>Arraagu 1 Nutaannguqtigiarlugu 1, taimaigiaqaruni</v>
      </c>
      <c r="E98" s="52" t="str">
        <f>E5</f>
        <v>Arraagu 1 Nutaannguqtigiarlugu 2, taimaigiaqaruni</v>
      </c>
      <c r="F98" s="52" t="str">
        <f>F5</f>
        <v>Arraagu 1, Atullarittut</v>
      </c>
      <c r="G98" s="34"/>
      <c r="H98" s="52" t="s">
        <v>232</v>
      </c>
    </row>
    <row r="99" spans="1:8" ht="7.5" customHeight="1" x14ac:dyDescent="0.25">
      <c r="A99" s="15"/>
      <c r="B99" s="70"/>
      <c r="C99" s="30"/>
      <c r="D99" s="30"/>
      <c r="E99" s="30"/>
      <c r="F99" s="30"/>
      <c r="G99" s="17"/>
      <c r="H99" s="35"/>
    </row>
    <row r="100" spans="1:8" x14ac:dyDescent="0.25">
      <c r="A100" s="15"/>
      <c r="B100" s="69" t="s">
        <v>233</v>
      </c>
    </row>
    <row r="101" spans="1:8" x14ac:dyDescent="0.25">
      <c r="A101" s="15"/>
      <c r="B101" s="36" t="s">
        <v>234</v>
      </c>
      <c r="C101" s="63"/>
      <c r="D101" s="64"/>
      <c r="E101" s="64"/>
      <c r="F101" s="64"/>
      <c r="G101" s="117"/>
      <c r="H101" s="49"/>
    </row>
    <row r="102" spans="1:8" x14ac:dyDescent="0.25">
      <c r="A102" s="15"/>
      <c r="B102" s="28" t="s">
        <v>235</v>
      </c>
      <c r="C102" s="86"/>
      <c r="D102" s="87"/>
      <c r="E102" s="87"/>
      <c r="F102" s="87"/>
      <c r="G102" s="117"/>
      <c r="H102" s="48"/>
    </row>
    <row r="103" spans="1:8" ht="14.4" x14ac:dyDescent="0.3">
      <c r="A103" s="15"/>
      <c r="B103" s="71" t="s">
        <v>236</v>
      </c>
      <c r="C103" s="239"/>
      <c r="D103" s="239"/>
      <c r="E103" s="239"/>
      <c r="F103" s="239"/>
      <c r="G103" s="239"/>
      <c r="H103" s="239"/>
    </row>
    <row r="104" spans="1:8" x14ac:dyDescent="0.25">
      <c r="A104" s="15"/>
      <c r="B104" s="46" t="str">
        <f>IF(ISBLANK('B Kiinaujat Atuqtutsaq'!B104), "",'B Kiinaujat Atuqtutsaq'!B104)</f>
        <v/>
      </c>
      <c r="C104" s="88"/>
      <c r="D104" s="77"/>
      <c r="E104" s="77"/>
      <c r="F104" s="77"/>
      <c r="G104" s="117"/>
      <c r="H104" s="50"/>
    </row>
    <row r="105" spans="1:8" x14ac:dyDescent="0.25">
      <c r="A105" s="15"/>
      <c r="B105" s="46" t="str">
        <f>IF(ISBLANK('B Kiinaujat Atuqtutsaq'!B105), "",'B Kiinaujat Atuqtutsaq'!B105)</f>
        <v/>
      </c>
      <c r="C105" s="63"/>
      <c r="D105" s="64"/>
      <c r="E105" s="64"/>
      <c r="F105" s="64"/>
      <c r="G105" s="117"/>
      <c r="H105" s="49"/>
    </row>
    <row r="106" spans="1:8" x14ac:dyDescent="0.25">
      <c r="A106" s="15"/>
      <c r="B106" s="46" t="str">
        <f>IF(ISBLANK('B Kiinaujat Atuqtutsaq'!B106), "",'B Kiinaujat Atuqtutsaq'!B106)</f>
        <v/>
      </c>
      <c r="C106" s="63"/>
      <c r="D106" s="64"/>
      <c r="E106" s="64"/>
      <c r="F106" s="64"/>
      <c r="G106" s="117"/>
      <c r="H106" s="49"/>
    </row>
    <row r="107" spans="1:8" x14ac:dyDescent="0.25">
      <c r="A107" s="15"/>
      <c r="B107" s="72" t="s">
        <v>237</v>
      </c>
      <c r="C107" s="73">
        <f>'B Kiinaujat Atuqtutsaq'!C107</f>
        <v>0</v>
      </c>
      <c r="D107" s="65">
        <f>+D101+D102+D104+D105+D106</f>
        <v>0</v>
      </c>
      <c r="E107" s="65">
        <f>+E101+E102+E104+E105+E106</f>
        <v>0</v>
      </c>
      <c r="F107" s="65">
        <f>+F101+F102+F104+F105+F106</f>
        <v>0</v>
      </c>
      <c r="G107" s="117"/>
      <c r="H107" s="49"/>
    </row>
    <row r="108" spans="1:8" ht="7.5" customHeight="1" x14ac:dyDescent="0.25">
      <c r="A108" s="15"/>
      <c r="B108" s="40"/>
    </row>
    <row r="109" spans="1:8" x14ac:dyDescent="0.25">
      <c r="A109" s="15"/>
      <c r="B109" s="69" t="s">
        <v>238</v>
      </c>
    </row>
    <row r="110" spans="1:8" x14ac:dyDescent="0.25">
      <c r="A110" s="15"/>
      <c r="B110" s="38" t="s">
        <v>239</v>
      </c>
      <c r="C110" s="63"/>
      <c r="D110" s="64"/>
      <c r="E110" s="64"/>
      <c r="F110" s="64"/>
      <c r="G110" s="117"/>
      <c r="H110" s="49"/>
    </row>
    <row r="111" spans="1:8" x14ac:dyDescent="0.25">
      <c r="A111" s="15"/>
      <c r="B111" s="38" t="s">
        <v>240</v>
      </c>
      <c r="C111" s="63"/>
      <c r="D111" s="64"/>
      <c r="E111" s="64"/>
      <c r="F111" s="64"/>
      <c r="G111" s="117"/>
      <c r="H111" s="49"/>
    </row>
    <row r="112" spans="1:8" x14ac:dyDescent="0.25">
      <c r="A112" s="15"/>
      <c r="B112" s="38" t="s">
        <v>241</v>
      </c>
      <c r="C112" s="63"/>
      <c r="D112" s="64"/>
      <c r="E112" s="64"/>
      <c r="F112" s="64"/>
      <c r="G112" s="117"/>
      <c r="H112" s="49"/>
    </row>
    <row r="113" spans="1:8" x14ac:dyDescent="0.25">
      <c r="A113" s="15"/>
      <c r="B113" s="38" t="s">
        <v>242</v>
      </c>
      <c r="C113" s="63"/>
      <c r="D113" s="64"/>
      <c r="E113" s="64"/>
      <c r="F113" s="64"/>
      <c r="G113" s="117"/>
      <c r="H113" s="49"/>
    </row>
    <row r="114" spans="1:8" ht="14.4" x14ac:dyDescent="0.3">
      <c r="A114" s="15"/>
      <c r="B114" s="71" t="s">
        <v>243</v>
      </c>
      <c r="C114" s="239"/>
      <c r="D114" s="239"/>
      <c r="E114" s="239"/>
      <c r="F114" s="239"/>
      <c r="G114" s="239"/>
      <c r="H114" s="239"/>
    </row>
    <row r="115" spans="1:8" x14ac:dyDescent="0.25">
      <c r="A115" s="15"/>
      <c r="B115" s="46" t="str">
        <f>IF(ISBLANK('B Kiinaujat Atuqtutsaq'!B115), "",'B Kiinaujat Atuqtutsaq'!B115)</f>
        <v/>
      </c>
      <c r="C115" s="63"/>
      <c r="D115" s="64"/>
      <c r="E115" s="64"/>
      <c r="F115" s="64"/>
      <c r="G115" s="117"/>
      <c r="H115" s="49"/>
    </row>
    <row r="116" spans="1:8" x14ac:dyDescent="0.25">
      <c r="A116" s="15"/>
      <c r="B116" s="46" t="str">
        <f>IF(ISBLANK('B Kiinaujat Atuqtutsaq'!B116), "",'B Kiinaujat Atuqtutsaq'!B116)</f>
        <v/>
      </c>
      <c r="C116" s="63"/>
      <c r="D116" s="64"/>
      <c r="E116" s="64"/>
      <c r="F116" s="64"/>
      <c r="G116" s="117"/>
      <c r="H116" s="49"/>
    </row>
    <row r="117" spans="1:8" x14ac:dyDescent="0.25">
      <c r="A117" s="15"/>
      <c r="B117" s="46" t="str">
        <f>IF(ISBLANK('B Kiinaujat Atuqtutsaq'!B117), "",'B Kiinaujat Atuqtutsaq'!B117)</f>
        <v/>
      </c>
      <c r="C117" s="63"/>
      <c r="D117" s="64"/>
      <c r="E117" s="64"/>
      <c r="F117" s="64"/>
      <c r="G117" s="117"/>
      <c r="H117" s="49"/>
    </row>
    <row r="118" spans="1:8" x14ac:dyDescent="0.25">
      <c r="A118" s="15"/>
      <c r="B118" s="46" t="str">
        <f>IF(ISBLANK('B Kiinaujat Atuqtutsaq'!B118), "",'B Kiinaujat Atuqtutsaq'!B118)</f>
        <v/>
      </c>
      <c r="C118" s="63"/>
      <c r="D118" s="64"/>
      <c r="E118" s="64"/>
      <c r="F118" s="64"/>
      <c r="G118" s="117"/>
      <c r="H118" s="49"/>
    </row>
    <row r="119" spans="1:8" x14ac:dyDescent="0.25">
      <c r="A119" s="15"/>
      <c r="B119" s="72" t="s">
        <v>244</v>
      </c>
      <c r="C119" s="73">
        <f>'B Kiinaujat Atuqtutsaq'!C119</f>
        <v>0</v>
      </c>
      <c r="D119" s="65">
        <f>+SUM(D110:D113,D115:D118)</f>
        <v>0</v>
      </c>
      <c r="E119" s="65">
        <f t="shared" ref="E119:F119" si="4">+SUM(E110:E113,E115:E118)</f>
        <v>0</v>
      </c>
      <c r="F119" s="65">
        <f t="shared" si="4"/>
        <v>0</v>
      </c>
      <c r="G119" s="117"/>
      <c r="H119" s="49"/>
    </row>
    <row r="120" spans="1:8" ht="7.5" customHeight="1" x14ac:dyDescent="0.25">
      <c r="A120" s="15"/>
    </row>
    <row r="121" spans="1:8" x14ac:dyDescent="0.25">
      <c r="A121" s="15"/>
      <c r="B121" s="69" t="s">
        <v>245</v>
      </c>
    </row>
    <row r="122" spans="1:8" x14ac:dyDescent="0.25">
      <c r="A122" s="15"/>
      <c r="B122" s="28" t="s">
        <v>246</v>
      </c>
      <c r="C122" s="63"/>
      <c r="D122" s="64"/>
      <c r="E122" s="64"/>
      <c r="F122" s="64"/>
      <c r="G122" s="117"/>
      <c r="H122" s="49"/>
    </row>
    <row r="123" spans="1:8" ht="27.6" x14ac:dyDescent="0.25">
      <c r="A123" s="15"/>
      <c r="B123" s="28" t="s">
        <v>247</v>
      </c>
      <c r="C123" s="100"/>
      <c r="D123" s="64"/>
      <c r="E123" s="64"/>
      <c r="F123" s="64"/>
      <c r="G123" s="117"/>
      <c r="H123" s="49"/>
    </row>
    <row r="124" spans="1:8" ht="14.4" x14ac:dyDescent="0.3">
      <c r="A124" s="15"/>
      <c r="B124" s="71" t="s">
        <v>248</v>
      </c>
      <c r="C124" s="239"/>
      <c r="D124" s="239"/>
      <c r="E124" s="239"/>
      <c r="F124" s="239"/>
      <c r="G124" s="239"/>
      <c r="H124" s="239"/>
    </row>
    <row r="125" spans="1:8" x14ac:dyDescent="0.25">
      <c r="A125" s="15"/>
      <c r="B125" s="46" t="str">
        <f>IF(ISBLANK('B Kiinaujat Atuqtutsaq'!B125), "",'B Kiinaujat Atuqtutsaq'!B125)</f>
        <v/>
      </c>
      <c r="C125" s="63"/>
      <c r="D125" s="64"/>
      <c r="E125" s="64"/>
      <c r="F125" s="64"/>
      <c r="G125" s="117"/>
      <c r="H125" s="49"/>
    </row>
    <row r="126" spans="1:8" x14ac:dyDescent="0.25">
      <c r="A126" s="15"/>
      <c r="B126" s="46" t="str">
        <f>IF(ISBLANK('B Kiinaujat Atuqtutsaq'!B126), "",'B Kiinaujat Atuqtutsaq'!B126)</f>
        <v/>
      </c>
      <c r="C126" s="63"/>
      <c r="D126" s="64"/>
      <c r="E126" s="64"/>
      <c r="F126" s="64"/>
      <c r="G126" s="117"/>
      <c r="H126" s="49"/>
    </row>
    <row r="127" spans="1:8" x14ac:dyDescent="0.25">
      <c r="A127" s="15"/>
      <c r="B127" s="46" t="str">
        <f>IF(ISBLANK('B Kiinaujat Atuqtutsaq'!B127), "",'B Kiinaujat Atuqtutsaq'!B127)</f>
        <v/>
      </c>
      <c r="C127" s="63"/>
      <c r="D127" s="64"/>
      <c r="E127" s="64"/>
      <c r="F127" s="64"/>
      <c r="G127" s="117"/>
      <c r="H127" s="49"/>
    </row>
    <row r="128" spans="1:8" ht="14.4" x14ac:dyDescent="0.3">
      <c r="A128" s="15"/>
      <c r="B128" s="71" t="s">
        <v>249</v>
      </c>
      <c r="C128" s="239"/>
      <c r="D128" s="239"/>
      <c r="E128" s="239"/>
      <c r="F128" s="239"/>
      <c r="G128" s="239"/>
      <c r="H128" s="239"/>
    </row>
    <row r="129" spans="1:8" x14ac:dyDescent="0.25">
      <c r="A129" s="15"/>
      <c r="B129" s="46" t="str">
        <f>IF(ISBLANK('B Kiinaujat Atuqtutsaq'!B129), "",'B Kiinaujat Atuqtutsaq'!B129)</f>
        <v/>
      </c>
      <c r="C129" s="63"/>
      <c r="D129" s="64"/>
      <c r="E129" s="64"/>
      <c r="F129" s="64"/>
      <c r="G129" s="117"/>
      <c r="H129" s="49"/>
    </row>
    <row r="130" spans="1:8" x14ac:dyDescent="0.25">
      <c r="A130" s="15"/>
      <c r="B130" s="46" t="str">
        <f>IF(ISBLANK('B Kiinaujat Atuqtutsaq'!B130), "",'B Kiinaujat Atuqtutsaq'!B130)</f>
        <v/>
      </c>
      <c r="C130" s="63"/>
      <c r="D130" s="64"/>
      <c r="E130" s="64"/>
      <c r="F130" s="64"/>
      <c r="G130" s="117"/>
      <c r="H130" s="49"/>
    </row>
    <row r="131" spans="1:8" x14ac:dyDescent="0.25">
      <c r="A131" s="15"/>
      <c r="B131" s="46" t="str">
        <f>IF(ISBLANK('B Kiinaujat Atuqtutsaq'!B131), "",'B Kiinaujat Atuqtutsaq'!B131)</f>
        <v/>
      </c>
      <c r="C131" s="63"/>
      <c r="D131" s="64"/>
      <c r="E131" s="64"/>
      <c r="F131" s="64"/>
      <c r="G131" s="117"/>
      <c r="H131" s="49"/>
    </row>
    <row r="132" spans="1:8" ht="14.4" x14ac:dyDescent="0.3">
      <c r="A132" s="15"/>
      <c r="B132" s="71" t="s">
        <v>250</v>
      </c>
      <c r="C132" s="239"/>
      <c r="D132" s="239"/>
      <c r="E132" s="239"/>
      <c r="F132" s="239"/>
      <c r="G132" s="239"/>
      <c r="H132" s="239"/>
    </row>
    <row r="133" spans="1:8" x14ac:dyDescent="0.25">
      <c r="A133" s="15"/>
      <c r="B133" s="46" t="str">
        <f>IF(ISBLANK('B Kiinaujat Atuqtutsaq'!B133), "",'B Kiinaujat Atuqtutsaq'!B133)</f>
        <v/>
      </c>
      <c r="C133" s="63"/>
      <c r="D133" s="64"/>
      <c r="E133" s="64"/>
      <c r="F133" s="64"/>
      <c r="G133" s="117"/>
      <c r="H133" s="49"/>
    </row>
    <row r="134" spans="1:8" x14ac:dyDescent="0.25">
      <c r="A134" s="15"/>
      <c r="B134" s="46" t="str">
        <f>IF(ISBLANK('B Kiinaujat Atuqtutsaq'!B134), "",'B Kiinaujat Atuqtutsaq'!B134)</f>
        <v/>
      </c>
      <c r="C134" s="63"/>
      <c r="D134" s="64"/>
      <c r="E134" s="64"/>
      <c r="F134" s="64"/>
      <c r="G134" s="117"/>
      <c r="H134" s="49"/>
    </row>
    <row r="135" spans="1:8" x14ac:dyDescent="0.25">
      <c r="A135" s="15"/>
      <c r="B135" s="46" t="str">
        <f>IF(ISBLANK('B Kiinaujat Atuqtutsaq'!B135), "",'B Kiinaujat Atuqtutsaq'!B135)</f>
        <v/>
      </c>
      <c r="C135" s="63"/>
      <c r="D135" s="64"/>
      <c r="E135" s="64"/>
      <c r="F135" s="64"/>
      <c r="G135" s="117"/>
      <c r="H135" s="49"/>
    </row>
    <row r="136" spans="1:8" ht="14.4" x14ac:dyDescent="0.3">
      <c r="A136" s="15"/>
      <c r="B136" s="71" t="s">
        <v>251</v>
      </c>
      <c r="C136" s="239"/>
      <c r="D136" s="239"/>
      <c r="E136" s="239"/>
      <c r="F136" s="239"/>
      <c r="G136" s="239"/>
      <c r="H136" s="239"/>
    </row>
    <row r="137" spans="1:8" x14ac:dyDescent="0.25">
      <c r="A137" s="15"/>
      <c r="B137" s="46" t="str">
        <f>IF(ISBLANK('B Kiinaujat Atuqtutsaq'!B137), "",'B Kiinaujat Atuqtutsaq'!B137)</f>
        <v/>
      </c>
      <c r="C137" s="63"/>
      <c r="D137" s="64"/>
      <c r="E137" s="64"/>
      <c r="F137" s="64"/>
      <c r="G137" s="117"/>
      <c r="H137" s="49"/>
    </row>
    <row r="138" spans="1:8" x14ac:dyDescent="0.25">
      <c r="A138" s="15"/>
      <c r="B138" s="46" t="str">
        <f>IF(ISBLANK('B Kiinaujat Atuqtutsaq'!B138), "",'B Kiinaujat Atuqtutsaq'!B138)</f>
        <v/>
      </c>
      <c r="C138" s="63"/>
      <c r="D138" s="64"/>
      <c r="E138" s="64"/>
      <c r="F138" s="64"/>
      <c r="G138" s="117"/>
      <c r="H138" s="49"/>
    </row>
    <row r="139" spans="1:8" x14ac:dyDescent="0.25">
      <c r="A139" s="15"/>
      <c r="B139" s="46" t="str">
        <f>IF(ISBLANK('B Kiinaujat Atuqtutsaq'!B139), "",'B Kiinaujat Atuqtutsaq'!B139)</f>
        <v/>
      </c>
      <c r="C139" s="63"/>
      <c r="D139" s="64"/>
      <c r="E139" s="64"/>
      <c r="F139" s="64"/>
      <c r="G139" s="117"/>
      <c r="H139" s="49"/>
    </row>
    <row r="140" spans="1:8" ht="14.4" x14ac:dyDescent="0.3">
      <c r="A140" s="15"/>
      <c r="B140" s="71" t="s">
        <v>252</v>
      </c>
      <c r="C140" s="239"/>
      <c r="D140" s="239"/>
      <c r="E140" s="239"/>
      <c r="F140" s="239"/>
      <c r="G140" s="239"/>
      <c r="H140" s="239"/>
    </row>
    <row r="141" spans="1:8" x14ac:dyDescent="0.25">
      <c r="A141" s="15"/>
      <c r="B141" s="46" t="str">
        <f>IF(ISBLANK('B Kiinaujat Atuqtutsaq'!B141), "",'B Kiinaujat Atuqtutsaq'!B141)</f>
        <v/>
      </c>
      <c r="C141" s="63"/>
      <c r="D141" s="64"/>
      <c r="E141" s="64"/>
      <c r="F141" s="64"/>
      <c r="G141" s="117"/>
      <c r="H141" s="49"/>
    </row>
    <row r="142" spans="1:8" x14ac:dyDescent="0.25">
      <c r="A142" s="15"/>
      <c r="B142" s="46" t="str">
        <f>IF(ISBLANK('B Kiinaujat Atuqtutsaq'!B142), "",'B Kiinaujat Atuqtutsaq'!B142)</f>
        <v/>
      </c>
      <c r="C142" s="63"/>
      <c r="D142" s="64"/>
      <c r="E142" s="64"/>
      <c r="F142" s="64"/>
      <c r="G142" s="117"/>
      <c r="H142" s="49"/>
    </row>
    <row r="143" spans="1:8" x14ac:dyDescent="0.25">
      <c r="A143" s="15"/>
      <c r="B143" s="46" t="str">
        <f>IF(ISBLANK('B Kiinaujat Atuqtutsaq'!B143), "",'B Kiinaujat Atuqtutsaq'!B143)</f>
        <v/>
      </c>
      <c r="C143" s="63"/>
      <c r="D143" s="64"/>
      <c r="E143" s="64"/>
      <c r="F143" s="64"/>
      <c r="G143" s="117"/>
      <c r="H143" s="49"/>
    </row>
    <row r="144" spans="1:8" x14ac:dyDescent="0.25">
      <c r="A144" s="15"/>
      <c r="B144" s="72" t="s">
        <v>253</v>
      </c>
      <c r="C144" s="73">
        <f>'B Kiinaujat Atuqtutsaq'!C144</f>
        <v>0</v>
      </c>
      <c r="D144" s="65">
        <f>+SUM(D122:D123,D125:D127,D129:D131,D133:D135,D137:D139,D141:D143)</f>
        <v>0</v>
      </c>
      <c r="E144" s="65">
        <f>+SUM(E122:E123,E125:E127,E129:E131,E133:E135,E137:E139,E141:E143)</f>
        <v>0</v>
      </c>
      <c r="F144" s="65">
        <f>+SUM(F122:F123,F125:F127,F129:F131,F133:F135,F137:F139,F141:F143)</f>
        <v>0</v>
      </c>
      <c r="G144" s="117"/>
      <c r="H144" s="49"/>
    </row>
    <row r="145" spans="1:8" ht="7.5" customHeight="1" x14ac:dyDescent="0.25">
      <c r="A145" s="15"/>
    </row>
    <row r="146" spans="1:8" s="33" customFormat="1" x14ac:dyDescent="0.25">
      <c r="B146" s="75" t="s">
        <v>254</v>
      </c>
      <c r="C146" s="206" t="s">
        <v>255</v>
      </c>
      <c r="D146" s="206"/>
      <c r="E146" s="206"/>
      <c r="F146" s="206"/>
      <c r="G146" s="206"/>
    </row>
    <row r="147" spans="1:8" ht="14.4" x14ac:dyDescent="0.3">
      <c r="A147" s="15"/>
      <c r="B147" s="71" t="s">
        <v>256</v>
      </c>
      <c r="C147" s="239"/>
      <c r="D147" s="239"/>
      <c r="E147" s="239"/>
      <c r="F147" s="239"/>
      <c r="G147" s="239"/>
      <c r="H147" s="239"/>
    </row>
    <row r="148" spans="1:8" x14ac:dyDescent="0.25">
      <c r="A148" s="15"/>
      <c r="B148" s="46" t="str">
        <f>IF(ISBLANK('B Kiinaujat Atuqtutsaq'!B148), "",'B Kiinaujat Atuqtutsaq'!B148)</f>
        <v/>
      </c>
      <c r="C148" s="63"/>
      <c r="D148" s="64"/>
      <c r="E148" s="64"/>
      <c r="F148" s="64"/>
      <c r="G148" s="117"/>
      <c r="H148" s="49"/>
    </row>
    <row r="149" spans="1:8" x14ac:dyDescent="0.25">
      <c r="A149" s="15"/>
      <c r="B149" s="46" t="str">
        <f>IF(ISBLANK('B Kiinaujat Atuqtutsaq'!B149), "",'B Kiinaujat Atuqtutsaq'!B149)</f>
        <v/>
      </c>
      <c r="C149" s="63"/>
      <c r="D149" s="64"/>
      <c r="E149" s="64"/>
      <c r="F149" s="64"/>
      <c r="G149" s="117"/>
      <c r="H149" s="49"/>
    </row>
    <row r="150" spans="1:8" x14ac:dyDescent="0.25">
      <c r="A150" s="15"/>
      <c r="B150" s="46" t="str">
        <f>IF(ISBLANK('B Kiinaujat Atuqtutsaq'!B150), "",'B Kiinaujat Atuqtutsaq'!B150)</f>
        <v/>
      </c>
      <c r="C150" s="63"/>
      <c r="D150" s="64"/>
      <c r="E150" s="64"/>
      <c r="F150" s="64"/>
      <c r="G150" s="117"/>
      <c r="H150" s="49"/>
    </row>
    <row r="151" spans="1:8" ht="14.4" x14ac:dyDescent="0.3">
      <c r="A151" s="15"/>
      <c r="B151" s="71" t="s">
        <v>257</v>
      </c>
      <c r="C151" s="239"/>
      <c r="D151" s="239"/>
      <c r="E151" s="239"/>
      <c r="F151" s="239"/>
      <c r="G151" s="239"/>
      <c r="H151" s="239"/>
    </row>
    <row r="152" spans="1:8" x14ac:dyDescent="0.25">
      <c r="A152" s="15"/>
      <c r="B152" s="46" t="str">
        <f>IF(ISBLANK('B Kiinaujat Atuqtutsaq'!B152), "",'B Kiinaujat Atuqtutsaq'!B152)</f>
        <v/>
      </c>
      <c r="C152" s="63"/>
      <c r="D152" s="64"/>
      <c r="E152" s="64"/>
      <c r="F152" s="64"/>
      <c r="G152" s="117"/>
      <c r="H152" s="49"/>
    </row>
    <row r="153" spans="1:8" x14ac:dyDescent="0.25">
      <c r="A153" s="15"/>
      <c r="B153" s="46" t="str">
        <f>IF(ISBLANK('B Kiinaujat Atuqtutsaq'!B153), "",'B Kiinaujat Atuqtutsaq'!B153)</f>
        <v/>
      </c>
      <c r="C153" s="63"/>
      <c r="D153" s="64"/>
      <c r="E153" s="64"/>
      <c r="F153" s="64"/>
      <c r="G153" s="117"/>
      <c r="H153" s="49"/>
    </row>
    <row r="154" spans="1:8" x14ac:dyDescent="0.25">
      <c r="A154" s="15"/>
      <c r="B154" s="46" t="str">
        <f>IF(ISBLANK('B Kiinaujat Atuqtutsaq'!B154), "",'B Kiinaujat Atuqtutsaq'!B154)</f>
        <v/>
      </c>
      <c r="C154" s="63"/>
      <c r="D154" s="64"/>
      <c r="E154" s="64"/>
      <c r="F154" s="64"/>
      <c r="G154" s="117"/>
      <c r="H154" s="49"/>
    </row>
    <row r="155" spans="1:8" x14ac:dyDescent="0.25">
      <c r="A155" s="15"/>
      <c r="B155" s="72" t="s">
        <v>258</v>
      </c>
      <c r="C155" s="73">
        <f>'B Kiinaujat Atuqtutsaq'!C155</f>
        <v>0</v>
      </c>
      <c r="D155" s="65">
        <f>+SUM(D148:D150,D152:D154)</f>
        <v>0</v>
      </c>
      <c r="E155" s="65">
        <f t="shared" ref="E155:F155" si="5">+SUM(E148:E150,E152:E154)</f>
        <v>0</v>
      </c>
      <c r="F155" s="65">
        <f t="shared" si="5"/>
        <v>0</v>
      </c>
      <c r="G155" s="117"/>
      <c r="H155" s="49"/>
    </row>
    <row r="156" spans="1:8" x14ac:dyDescent="0.25">
      <c r="A156" s="15"/>
      <c r="B156" s="40"/>
      <c r="C156" s="67"/>
      <c r="D156" s="67"/>
      <c r="E156" s="67"/>
      <c r="F156" s="67"/>
    </row>
    <row r="157" spans="1:8" x14ac:dyDescent="0.25">
      <c r="A157" s="15"/>
      <c r="B157" s="69" t="s">
        <v>259</v>
      </c>
      <c r="C157" s="67"/>
      <c r="D157" s="67"/>
      <c r="E157" s="67"/>
      <c r="F157" s="67"/>
    </row>
    <row r="158" spans="1:8" x14ac:dyDescent="0.25">
      <c r="A158" s="15"/>
      <c r="B158" s="26" t="s">
        <v>260</v>
      </c>
      <c r="C158" s="63"/>
      <c r="D158" s="64"/>
      <c r="E158" s="64"/>
      <c r="F158" s="64"/>
      <c r="G158" s="117"/>
      <c r="H158" s="49"/>
    </row>
    <row r="159" spans="1:8" x14ac:dyDescent="0.25">
      <c r="A159" s="15"/>
      <c r="B159" s="46" t="str">
        <f>IF(ISBLANK('B Kiinaujat Atuqtutsaq'!B159), "",'B Kiinaujat Atuqtutsaq'!B159)</f>
        <v/>
      </c>
      <c r="C159" s="63"/>
      <c r="D159" s="64"/>
      <c r="E159" s="64"/>
      <c r="F159" s="64"/>
      <c r="G159" s="117"/>
      <c r="H159" s="49"/>
    </row>
    <row r="160" spans="1:8" ht="14.4" x14ac:dyDescent="0.3">
      <c r="A160" s="15"/>
      <c r="B160" s="71" t="s">
        <v>261</v>
      </c>
      <c r="C160" s="239"/>
      <c r="D160" s="239"/>
      <c r="E160" s="239"/>
      <c r="F160" s="239"/>
      <c r="G160" s="239"/>
      <c r="H160" s="239"/>
    </row>
    <row r="161" spans="1:8" x14ac:dyDescent="0.25">
      <c r="A161" s="15"/>
      <c r="B161" s="46" t="str">
        <f>IF(ISBLANK('B Kiinaujat Atuqtutsaq'!B161), "",'B Kiinaujat Atuqtutsaq'!B161)</f>
        <v/>
      </c>
      <c r="C161" s="63"/>
      <c r="D161" s="64"/>
      <c r="E161" s="64"/>
      <c r="F161" s="64"/>
      <c r="G161" s="117"/>
      <c r="H161" s="49"/>
    </row>
    <row r="162" spans="1:8" x14ac:dyDescent="0.25">
      <c r="A162" s="15"/>
      <c r="B162" s="46" t="str">
        <f>IF(ISBLANK('B Kiinaujat Atuqtutsaq'!B162), "",'B Kiinaujat Atuqtutsaq'!B162)</f>
        <v/>
      </c>
      <c r="C162" s="63"/>
      <c r="D162" s="64"/>
      <c r="E162" s="64"/>
      <c r="F162" s="64"/>
      <c r="G162" s="117"/>
      <c r="H162" s="49"/>
    </row>
    <row r="163" spans="1:8" x14ac:dyDescent="0.25">
      <c r="B163" s="72" t="s">
        <v>262</v>
      </c>
      <c r="C163" s="73">
        <f>'B Kiinaujat Atuqtutsaq'!C163</f>
        <v>0</v>
      </c>
      <c r="D163" s="65">
        <f>+SUM(D158:D159,D161:D162)</f>
        <v>0</v>
      </c>
      <c r="E163" s="65">
        <f t="shared" ref="E163:F163" si="6">+SUM(E158:E159,E161:E162)</f>
        <v>0</v>
      </c>
      <c r="F163" s="65">
        <f t="shared" si="6"/>
        <v>0</v>
      </c>
      <c r="G163" s="117"/>
      <c r="H163" s="49"/>
    </row>
    <row r="164" spans="1:8" ht="7.5" customHeight="1" x14ac:dyDescent="0.25">
      <c r="C164" s="67"/>
      <c r="D164" s="67"/>
      <c r="E164" s="67"/>
      <c r="F164" s="67"/>
      <c r="H164" s="22"/>
    </row>
    <row r="165" spans="1:8" ht="27.6" x14ac:dyDescent="0.25">
      <c r="B165" s="39" t="s">
        <v>263</v>
      </c>
      <c r="C165" s="73">
        <f>'B Kiinaujat Atuqtutsaq'!C165</f>
        <v>0</v>
      </c>
      <c r="D165" s="65">
        <f t="shared" ref="D165:F165" si="7">D144+D119+D107+D155+D163</f>
        <v>0</v>
      </c>
      <c r="E165" s="65">
        <f t="shared" si="7"/>
        <v>0</v>
      </c>
      <c r="F165" s="65">
        <f t="shared" si="7"/>
        <v>0</v>
      </c>
      <c r="G165" s="117"/>
      <c r="H165" s="49"/>
    </row>
    <row r="166" spans="1:8" ht="7.5" customHeight="1" x14ac:dyDescent="0.25">
      <c r="B166" s="40"/>
      <c r="C166" s="41"/>
      <c r="D166" s="41"/>
      <c r="E166" s="41"/>
      <c r="F166" s="67"/>
      <c r="H166" s="22"/>
    </row>
    <row r="167" spans="1:8" x14ac:dyDescent="0.25">
      <c r="B167" s="42" t="s">
        <v>264</v>
      </c>
      <c r="C167" s="73">
        <f>'B Kiinaujat Atuqtutsaq'!C167</f>
        <v>0</v>
      </c>
      <c r="D167" s="65">
        <f>D96</f>
        <v>0</v>
      </c>
      <c r="E167" s="65">
        <f>E96</f>
        <v>0</v>
      </c>
      <c r="F167" s="65">
        <f>F96</f>
        <v>0</v>
      </c>
      <c r="G167" s="117"/>
      <c r="H167" s="49"/>
    </row>
    <row r="168" spans="1:8" x14ac:dyDescent="0.25">
      <c r="B168" s="39" t="s">
        <v>265</v>
      </c>
      <c r="C168" s="74">
        <f>IFERROR(C122/C96,0)</f>
        <v>0</v>
      </c>
      <c r="D168" s="85">
        <f>IFERROR(D122/D96,0)</f>
        <v>0</v>
      </c>
      <c r="E168" s="85">
        <f>IFERROR(E122/E96,0)</f>
        <v>0</v>
      </c>
      <c r="F168" s="85">
        <f>IFERROR(F122/F96,0)</f>
        <v>0</v>
      </c>
    </row>
    <row r="169" spans="1:8" x14ac:dyDescent="0.25">
      <c r="C169" s="67"/>
      <c r="D169" s="67"/>
      <c r="E169" s="67"/>
      <c r="F169" s="67"/>
    </row>
    <row r="170" spans="1:8" ht="41.4" x14ac:dyDescent="0.25">
      <c r="B170" s="43" t="s">
        <v>266</v>
      </c>
      <c r="C170" s="73">
        <f>'B Kiinaujat Atuqtutsaq'!C170</f>
        <v>0</v>
      </c>
      <c r="D170" s="64"/>
      <c r="E170" s="64"/>
      <c r="F170" s="64"/>
      <c r="H170" s="49"/>
    </row>
  </sheetData>
  <sheetProtection algorithmName="SHA-512" hashValue="72O1TmLvkpclVJOHvv0HGAJUjhj/yQ61i/zQOeQsCKMd6JjnTZ4Zcc2OL7yBD0S29jFGgpvG45bjzQs4b8hulw==" saltValue="W3I1m46GaMKDU9rXTsAN6w==" spinCount="100000" sheet="1" formatRows="0"/>
  <mergeCells count="22">
    <mergeCell ref="C160:H160"/>
    <mergeCell ref="C146:G146"/>
    <mergeCell ref="C114:H114"/>
    <mergeCell ref="C124:H124"/>
    <mergeCell ref="C128:H128"/>
    <mergeCell ref="C132:H132"/>
    <mergeCell ref="C136:H136"/>
    <mergeCell ref="B1:H1"/>
    <mergeCell ref="C140:H140"/>
    <mergeCell ref="B66:H66"/>
    <mergeCell ref="C147:H147"/>
    <mergeCell ref="C151:H151"/>
    <mergeCell ref="B3:H3"/>
    <mergeCell ref="C59:H59"/>
    <mergeCell ref="C103:H103"/>
    <mergeCell ref="B6:B9"/>
    <mergeCell ref="C14:G14"/>
    <mergeCell ref="B29:H29"/>
    <mergeCell ref="B38:H38"/>
    <mergeCell ref="B22:H22"/>
    <mergeCell ref="B45:H45"/>
    <mergeCell ref="B65:H65"/>
  </mergeCells>
  <dataValidations disablePrompts="1" count="1">
    <dataValidation allowBlank="1" showErrorMessage="1" sqref="B95" xr:uid="{00000000-0002-0000-0300-000000000000}"/>
  </dataValidations>
  <printOptions horizontalCentered="1"/>
  <pageMargins left="0.70866141732283472" right="0.70866141732283472" top="0.74803149606299213" bottom="0.74803149606299213" header="0.31496062992125984" footer="0.31496062992125984"/>
  <pageSetup paperSize="5" scale="81" fitToHeight="0" orientation="landscape" r:id="rId1"/>
  <headerFooter>
    <oddFooter>&amp;L&amp;BKanatami Katimajiit Sanajausimajunut Takujaugiaqanngittut&amp;B&amp;C&amp;D&amp;RMappiqtugaq &amp;P</oddFooter>
  </headerFooter>
  <ignoredErrors>
    <ignoredError sqref="A2 A19 A29 A38 A45 A52:A54 A59 A55 A64:A66 A94:F95 A67:B67 A103:C103 A101 A108:XFD109 A120:XFD121 A122 D122:XFD122 A145:XFD145 A156:XFD157 A158 D158:XFD159 A164:XFD164 D161:XFD162 A56 A60:A62 A68:A92 A102:B102 D101:XFD102 D104:XFD106 A110:B112 D110:XFD113 D115:XFD118 G123:XFD123 D125:XFD127 D129:XFD131 D133:XFD135 D137:XFD139 D141:XFD143 D148:XFD150 D152:XFD154 A21:A22 A23:A28 A30:A37 A39:A44 A46:A51 A63 A93 A98:XFD100 A96 D96:F96 A104:B107 A114:B119 G119:XFD119 A123:B144 G155:XFD155 A159:B163 G163:XFD163 A166:XFD166 A165 D165:XFD165 A168:XFD169 A167 D167:XFD167 A171:XFD1048576 A170:B170 D170:XFD170 A10:XFD13 C5 A5 I5:XFD5 I96:XFD96 I16:XFD21 I23:XFD28 I30:XFD37 I39:XFD44 I46:XFD51 I55:XFD58 I60:XFD63 D93:F93 H93:XFD95 A97:F97 H97:XFD97 F107:XFD107 F144:XFD144 I103:XFD103 I114:XFD114 I124:XFD124 I128:XFD128 I132:XFD132 I136:XFD136 I140:XFD140 I147:XFD147 I151:XFD151 I160:XFD160 A15:XFD15 A14 H14:XFD14 I22:XFD22 I29:XFD29 I38:XFD38 I45:XFD45 A57:A58 A113 A146:B155 H146:XFD146 A4:XFD4 A3 C3:XFD3 C2:XFD2 A16 A17 A18 A20 I52:XFD54 I59:XFD59 I64:XFD66 I67:XFD92 B17:B20 B16 E49:F49 D50:F51 H67:H92 D68:F92 H60:H63 H55:H58 H46:H51 H39:H44 H30:H37 H23:H28 H16:H21 D23:F28 D63:E63 D46:F48 B46:B51 D39:F44 B39:B44 D30:F37 B30:B37 B23:B28 F21 B68:B92 D60:F62 B60:B62 D55:F58 B56 B64:H64 B59:H59 B52:H54 D16:F20 B22 C17:C20 G16:G20 B55:C55 B63:C63 C67 B57:C58 C56 G55 G57:G58 G56 C60:C62 G60:G62 C68:C92 B21:E21 G21 B29 C23:C28 B38 C30:C37 G30:G37 B45 C39:C44 G39:G44 C49:D49 C46:C48 G46:G48 F63:G63 G23:G28 G68:G92 C50:C51 G50:G51 G49 C16 G67 B65"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A1:K170"/>
  <sheetViews>
    <sheetView showGridLines="0" zoomScaleNormal="100" workbookViewId="0">
      <pane ySplit="5" topLeftCell="A6" activePane="bottomLeft" state="frozen"/>
      <selection activeCell="C13" sqref="C13"/>
      <selection pane="bottomLeft" activeCell="B1" sqref="B1:K1"/>
    </sheetView>
  </sheetViews>
  <sheetFormatPr defaultColWidth="9.109375" defaultRowHeight="13.8" x14ac:dyDescent="0.25"/>
  <cols>
    <col min="1" max="1" width="2.5546875" style="54" customWidth="1"/>
    <col min="2" max="2" width="58.44140625" style="15" customWidth="1"/>
    <col min="3" max="3" width="15.109375" style="15" customWidth="1"/>
    <col min="4" max="4" width="14.88671875" style="15" customWidth="1"/>
    <col min="5" max="5" width="27.6640625" style="15" customWidth="1"/>
    <col min="6" max="7" width="25.88671875" style="15" bestFit="1" customWidth="1"/>
    <col min="8" max="8" width="15.109375" style="15" customWidth="1"/>
    <col min="9" max="9" width="16" style="15" customWidth="1"/>
    <col min="10" max="10" width="20.44140625" style="110" bestFit="1" customWidth="1"/>
    <col min="11" max="11" width="50.5546875" style="15" customWidth="1"/>
    <col min="12" max="16384" width="9.109375" style="15"/>
  </cols>
  <sheetData>
    <row r="1" spans="1:11" ht="29.25" customHeight="1" x14ac:dyDescent="0.25">
      <c r="B1" s="184" t="s">
        <v>413</v>
      </c>
      <c r="C1" s="185"/>
      <c r="D1" s="185"/>
      <c r="E1" s="185"/>
      <c r="F1" s="185"/>
      <c r="G1" s="185"/>
      <c r="H1" s="185"/>
      <c r="I1" s="185"/>
      <c r="J1" s="185"/>
      <c r="K1" s="186"/>
    </row>
    <row r="2" spans="1:11" x14ac:dyDescent="0.25">
      <c r="B2" s="105" t="s">
        <v>267</v>
      </c>
      <c r="C2" s="14"/>
      <c r="D2" s="14"/>
      <c r="E2" s="14"/>
      <c r="F2" s="14"/>
      <c r="G2" s="14"/>
      <c r="H2" s="14"/>
      <c r="I2" s="14"/>
    </row>
    <row r="3" spans="1:11" ht="19.5" customHeight="1" x14ac:dyDescent="0.25">
      <c r="B3" s="207" t="s">
        <v>408</v>
      </c>
      <c r="C3" s="207"/>
      <c r="D3" s="207"/>
      <c r="E3" s="207"/>
      <c r="F3" s="207"/>
      <c r="G3" s="207"/>
      <c r="H3" s="207"/>
      <c r="I3" s="207"/>
      <c r="J3" s="207"/>
      <c r="K3" s="207"/>
    </row>
    <row r="4" spans="1:11" ht="6.75" customHeight="1" x14ac:dyDescent="0.25">
      <c r="B4" s="55"/>
      <c r="C4" s="14"/>
      <c r="D4" s="14"/>
      <c r="E4" s="14"/>
      <c r="F4" s="14"/>
      <c r="G4" s="14"/>
      <c r="H4" s="14"/>
      <c r="I4" s="14"/>
    </row>
    <row r="5" spans="1:11" ht="55.2" x14ac:dyDescent="0.25">
      <c r="B5" s="106" t="s">
        <v>268</v>
      </c>
      <c r="C5" s="89" t="s">
        <v>269</v>
      </c>
      <c r="D5" s="89" t="s">
        <v>47</v>
      </c>
      <c r="E5" s="104" t="s">
        <v>105</v>
      </c>
      <c r="F5" s="104" t="s">
        <v>106</v>
      </c>
      <c r="G5" s="104" t="s">
        <v>107</v>
      </c>
      <c r="H5" s="104" t="s">
        <v>48</v>
      </c>
      <c r="I5" s="89" t="s">
        <v>49</v>
      </c>
      <c r="J5" s="104" t="s">
        <v>270</v>
      </c>
      <c r="K5" s="104" t="s">
        <v>271</v>
      </c>
    </row>
    <row r="6" spans="1:11" x14ac:dyDescent="0.25">
      <c r="A6" s="16"/>
      <c r="B6" s="240" t="s">
        <v>94</v>
      </c>
      <c r="C6" s="107" t="str">
        <f>+'E Arraagu1 Nutaannguriaqsimajut'!F6</f>
        <v>Ullunga:</v>
      </c>
      <c r="D6" s="107" t="str">
        <f>+'B Kiinaujat Atuqtutsaq'!D6</f>
        <v>Ullunga:</v>
      </c>
      <c r="E6" s="103" t="s">
        <v>68</v>
      </c>
      <c r="F6" s="103" t="s">
        <v>68</v>
      </c>
      <c r="G6" s="103" t="s">
        <v>68</v>
      </c>
      <c r="H6" s="103" t="s">
        <v>68</v>
      </c>
      <c r="I6" s="119"/>
      <c r="J6" s="121"/>
      <c r="K6" s="126"/>
    </row>
    <row r="7" spans="1:11" x14ac:dyDescent="0.25">
      <c r="A7" s="16"/>
      <c r="B7" s="241"/>
      <c r="C7" s="178" t="str">
        <f>+'E Arraagu1 Nutaannguriaqsimajut'!F7</f>
        <v>-mit</v>
      </c>
      <c r="D7" s="178" t="str">
        <f>+'B Kiinaujat Atuqtutsaq'!D7</f>
        <v>-mit</v>
      </c>
      <c r="E7" s="176" t="s">
        <v>96</v>
      </c>
      <c r="F7" s="176" t="s">
        <v>96</v>
      </c>
      <c r="G7" s="176" t="s">
        <v>96</v>
      </c>
      <c r="H7" s="176" t="s">
        <v>96</v>
      </c>
      <c r="I7" s="119"/>
      <c r="J7" s="121" t="s">
        <v>272</v>
      </c>
      <c r="K7" s="126"/>
    </row>
    <row r="8" spans="1:11" x14ac:dyDescent="0.25">
      <c r="A8" s="16"/>
      <c r="B8" s="241"/>
      <c r="C8" s="107" t="str">
        <f>+'E Arraagu1 Nutaannguriaqsimajut'!F8</f>
        <v>Ullunga:</v>
      </c>
      <c r="D8" s="107" t="str">
        <f>+'B Kiinaujat Atuqtutsaq'!D8</f>
        <v>Ullunga:</v>
      </c>
      <c r="E8" s="174" t="s">
        <v>68</v>
      </c>
      <c r="F8" s="174" t="s">
        <v>68</v>
      </c>
      <c r="G8" s="174" t="s">
        <v>68</v>
      </c>
      <c r="H8" s="174" t="s">
        <v>68</v>
      </c>
      <c r="I8" s="119"/>
      <c r="J8" s="121"/>
      <c r="K8" s="126"/>
    </row>
    <row r="9" spans="1:11" x14ac:dyDescent="0.25">
      <c r="A9" s="16"/>
      <c r="B9" s="241"/>
      <c r="C9" s="179" t="str">
        <f>+'E Arraagu1 Nutaannguriaqsimajut'!F9</f>
        <v>-mut</v>
      </c>
      <c r="D9" s="179" t="str">
        <f>+'B Kiinaujat Atuqtutsaq'!D9</f>
        <v>-mut</v>
      </c>
      <c r="E9" s="175" t="s">
        <v>97</v>
      </c>
      <c r="F9" s="175" t="s">
        <v>97</v>
      </c>
      <c r="G9" s="175" t="s">
        <v>97</v>
      </c>
      <c r="H9" s="175" t="s">
        <v>97</v>
      </c>
      <c r="I9" s="120"/>
      <c r="J9" s="122"/>
      <c r="K9" s="127"/>
    </row>
    <row r="10" spans="1:11" ht="6.75" customHeight="1" x14ac:dyDescent="0.25">
      <c r="A10" s="16"/>
      <c r="B10" s="17"/>
      <c r="C10" s="18"/>
      <c r="D10" s="18"/>
      <c r="E10" s="18"/>
      <c r="F10" s="18"/>
      <c r="G10" s="18"/>
      <c r="H10" s="18"/>
      <c r="I10" s="18"/>
    </row>
    <row r="11" spans="1:11" x14ac:dyDescent="0.25">
      <c r="B11" s="56" t="s">
        <v>273</v>
      </c>
      <c r="C11" s="57"/>
      <c r="D11" s="57"/>
      <c r="E11" s="57"/>
      <c r="F11" s="57"/>
      <c r="G11" s="57"/>
      <c r="H11" s="57"/>
      <c r="I11" s="57"/>
      <c r="J11" s="111"/>
      <c r="K11" s="19"/>
    </row>
    <row r="12" spans="1:11" x14ac:dyDescent="0.25">
      <c r="A12" s="15"/>
      <c r="B12" s="20" t="s">
        <v>274</v>
      </c>
      <c r="C12" s="58"/>
      <c r="D12" s="58"/>
      <c r="E12" s="58"/>
      <c r="F12" s="58"/>
      <c r="G12" s="58"/>
      <c r="H12" s="58"/>
      <c r="I12" s="58"/>
      <c r="J12" s="112"/>
      <c r="K12" s="21"/>
    </row>
    <row r="13" spans="1:11" ht="6.75" customHeight="1" x14ac:dyDescent="0.25">
      <c r="C13" s="59"/>
      <c r="D13" s="59"/>
      <c r="E13" s="59"/>
      <c r="F13" s="59"/>
      <c r="G13" s="59"/>
      <c r="H13" s="59"/>
      <c r="I13" s="59"/>
      <c r="J13" s="113"/>
      <c r="K13" s="22"/>
    </row>
    <row r="14" spans="1:11" ht="27.6" x14ac:dyDescent="0.25">
      <c r="B14" s="98" t="s">
        <v>405</v>
      </c>
      <c r="C14" s="211"/>
      <c r="D14" s="212"/>
      <c r="E14" s="212"/>
      <c r="F14" s="212"/>
      <c r="G14" s="212"/>
      <c r="H14" s="212"/>
      <c r="I14" s="212"/>
      <c r="J14" s="213"/>
      <c r="K14" s="23"/>
    </row>
    <row r="15" spans="1:11" ht="55.2" x14ac:dyDescent="0.25">
      <c r="B15" s="101" t="s">
        <v>275</v>
      </c>
      <c r="C15" s="245"/>
      <c r="D15" s="246"/>
      <c r="E15" s="246"/>
      <c r="F15" s="246"/>
      <c r="G15" s="246"/>
      <c r="H15" s="246"/>
      <c r="I15" s="246"/>
      <c r="J15" s="247"/>
      <c r="K15" s="25"/>
    </row>
    <row r="16" spans="1:11" ht="15" customHeight="1" x14ac:dyDescent="0.25">
      <c r="B16" s="46" t="str">
        <f>IF(ISBLANK('E Arraagu1 Nutaannguriaqsimajut'!B16), "",'E Arraagu1 Nutaannguriaqsimajut'!B16)</f>
        <v/>
      </c>
      <c r="C16" s="63"/>
      <c r="D16" s="63"/>
      <c r="E16" s="64"/>
      <c r="F16" s="64"/>
      <c r="G16" s="64"/>
      <c r="H16" s="64"/>
      <c r="I16" s="63"/>
      <c r="J16" s="115" t="str">
        <f>IF(ISBLANK('E Arraagu1 Nutaannguriaqsimajut'!G16), "",'E Arraagu1 Nutaannguriaqsimajut'!G16)</f>
        <v/>
      </c>
      <c r="K16" s="48"/>
    </row>
    <row r="17" spans="1:11" ht="15" customHeight="1" x14ac:dyDescent="0.25">
      <c r="B17" s="46" t="str">
        <f>IF(ISBLANK('E Arraagu1 Nutaannguriaqsimajut'!B17), "",'E Arraagu1 Nutaannguriaqsimajut'!B17)</f>
        <v/>
      </c>
      <c r="C17" s="63"/>
      <c r="D17" s="63"/>
      <c r="E17" s="64"/>
      <c r="F17" s="64"/>
      <c r="G17" s="64"/>
      <c r="H17" s="64"/>
      <c r="I17" s="63"/>
      <c r="J17" s="115" t="str">
        <f>IF(ISBLANK('E Arraagu1 Nutaannguriaqsimajut'!G17), "",'E Arraagu1 Nutaannguriaqsimajut'!G17)</f>
        <v/>
      </c>
      <c r="K17" s="48"/>
    </row>
    <row r="18" spans="1:11" ht="15" customHeight="1" x14ac:dyDescent="0.25">
      <c r="B18" s="46" t="str">
        <f>IF(ISBLANK('E Arraagu1 Nutaannguriaqsimajut'!B18), "",'E Arraagu1 Nutaannguriaqsimajut'!B18)</f>
        <v/>
      </c>
      <c r="C18" s="63"/>
      <c r="D18" s="63"/>
      <c r="E18" s="64"/>
      <c r="F18" s="64"/>
      <c r="G18" s="64"/>
      <c r="H18" s="64"/>
      <c r="I18" s="63"/>
      <c r="J18" s="115" t="str">
        <f>IF(ISBLANK('E Arraagu1 Nutaannguriaqsimajut'!G18), "",'E Arraagu1 Nutaannguriaqsimajut'!G18)</f>
        <v/>
      </c>
      <c r="K18" s="48"/>
    </row>
    <row r="19" spans="1:11" ht="15" customHeight="1" x14ac:dyDescent="0.25">
      <c r="B19" s="46" t="str">
        <f>IF(ISBLANK('E Arraagu1 Nutaannguriaqsimajut'!B19), "",'E Arraagu1 Nutaannguriaqsimajut'!B19)</f>
        <v/>
      </c>
      <c r="C19" s="63"/>
      <c r="D19" s="63"/>
      <c r="E19" s="64"/>
      <c r="F19" s="64"/>
      <c r="G19" s="64"/>
      <c r="H19" s="64"/>
      <c r="I19" s="63"/>
      <c r="J19" s="115" t="str">
        <f>IF(ISBLANK('E Arraagu1 Nutaannguriaqsimajut'!G19), "",'E Arraagu1 Nutaannguriaqsimajut'!G19)</f>
        <v/>
      </c>
      <c r="K19" s="48"/>
    </row>
    <row r="20" spans="1:11" ht="15" customHeight="1" x14ac:dyDescent="0.25">
      <c r="B20" s="46" t="str">
        <f>IF(ISBLANK('E Arraagu1 Nutaannguriaqsimajut'!B20), "",'E Arraagu1 Nutaannguriaqsimajut'!B20)</f>
        <v/>
      </c>
      <c r="C20" s="63"/>
      <c r="D20" s="63"/>
      <c r="E20" s="64"/>
      <c r="F20" s="64"/>
      <c r="G20" s="64"/>
      <c r="H20" s="64"/>
      <c r="I20" s="63"/>
      <c r="J20" s="115" t="str">
        <f>IF(ISBLANK('E Arraagu1 Nutaannguriaqsimajut'!G20), "",'E Arraagu1 Nutaannguriaqsimajut'!G20)</f>
        <v/>
      </c>
      <c r="K20" s="48"/>
    </row>
    <row r="21" spans="1:11" ht="15" customHeight="1" x14ac:dyDescent="0.25">
      <c r="A21" s="15"/>
      <c r="B21" s="99" t="s">
        <v>276</v>
      </c>
      <c r="C21" s="73">
        <f>'E Arraagu1 Nutaannguriaqsimajut'!F21</f>
        <v>0</v>
      </c>
      <c r="D21" s="73">
        <f>'B Kiinaujat Atuqtutsaq'!D21</f>
        <v>0</v>
      </c>
      <c r="E21" s="65">
        <f>+SUM(E16:E20)</f>
        <v>0</v>
      </c>
      <c r="F21" s="65">
        <f>+SUM(F16:F20)</f>
        <v>0</v>
      </c>
      <c r="G21" s="65">
        <f t="shared" ref="G21:H21" si="0">+SUM(G16:G20)</f>
        <v>0</v>
      </c>
      <c r="H21" s="65">
        <f t="shared" si="0"/>
        <v>0</v>
      </c>
      <c r="I21" s="73">
        <f>C21+H21</f>
        <v>0</v>
      </c>
      <c r="J21" s="116"/>
      <c r="K21" s="49"/>
    </row>
    <row r="22" spans="1:11" ht="15" customHeight="1" x14ac:dyDescent="0.25">
      <c r="B22" s="220" t="s">
        <v>277</v>
      </c>
      <c r="C22" s="221"/>
      <c r="D22" s="221"/>
      <c r="E22" s="221"/>
      <c r="F22" s="221"/>
      <c r="G22" s="221"/>
      <c r="H22" s="221"/>
      <c r="I22" s="221"/>
      <c r="J22" s="221"/>
      <c r="K22" s="222"/>
    </row>
    <row r="23" spans="1:11" x14ac:dyDescent="0.25">
      <c r="B23" s="46" t="str">
        <f>IF(ISBLANK('E Arraagu1 Nutaannguriaqsimajut'!B23), "",'E Arraagu1 Nutaannguriaqsimajut'!B23)</f>
        <v/>
      </c>
      <c r="C23" s="63"/>
      <c r="D23" s="63"/>
      <c r="E23" s="64"/>
      <c r="F23" s="64"/>
      <c r="G23" s="64"/>
      <c r="H23" s="64"/>
      <c r="I23" s="63"/>
      <c r="J23" s="115" t="str">
        <f>IF(ISBLANK('E Arraagu1 Nutaannguriaqsimajut'!G23), "",'E Arraagu1 Nutaannguriaqsimajut'!G23)</f>
        <v/>
      </c>
      <c r="K23" s="50"/>
    </row>
    <row r="24" spans="1:11" x14ac:dyDescent="0.25">
      <c r="B24" s="46" t="str">
        <f>IF(ISBLANK('E Arraagu1 Nutaannguriaqsimajut'!B24), "",'E Arraagu1 Nutaannguriaqsimajut'!B24)</f>
        <v/>
      </c>
      <c r="C24" s="63"/>
      <c r="D24" s="63"/>
      <c r="E24" s="64"/>
      <c r="F24" s="64"/>
      <c r="G24" s="64"/>
      <c r="H24" s="64"/>
      <c r="I24" s="63"/>
      <c r="J24" s="115" t="str">
        <f>IF(ISBLANK('E Arraagu1 Nutaannguriaqsimajut'!G24), "",'E Arraagu1 Nutaannguriaqsimajut'!G24)</f>
        <v/>
      </c>
      <c r="K24" s="49"/>
    </row>
    <row r="25" spans="1:11" x14ac:dyDescent="0.25">
      <c r="B25" s="46" t="str">
        <f>IF(ISBLANK('E Arraagu1 Nutaannguriaqsimajut'!B25), "",'E Arraagu1 Nutaannguriaqsimajut'!B25)</f>
        <v/>
      </c>
      <c r="C25" s="63"/>
      <c r="D25" s="63"/>
      <c r="E25" s="64"/>
      <c r="F25" s="64"/>
      <c r="G25" s="64"/>
      <c r="H25" s="64"/>
      <c r="I25" s="63"/>
      <c r="J25" s="115" t="str">
        <f>IF(ISBLANK('E Arraagu1 Nutaannguriaqsimajut'!G25), "",'E Arraagu1 Nutaannguriaqsimajut'!G25)</f>
        <v/>
      </c>
      <c r="K25" s="49"/>
    </row>
    <row r="26" spans="1:11" x14ac:dyDescent="0.25">
      <c r="B26" s="46" t="str">
        <f>IF(ISBLANK('E Arraagu1 Nutaannguriaqsimajut'!B26), "",'E Arraagu1 Nutaannguriaqsimajut'!B26)</f>
        <v/>
      </c>
      <c r="C26" s="63"/>
      <c r="D26" s="63"/>
      <c r="E26" s="64"/>
      <c r="F26" s="64"/>
      <c r="G26" s="64"/>
      <c r="H26" s="64"/>
      <c r="I26" s="63"/>
      <c r="J26" s="115" t="str">
        <f>IF(ISBLANK('E Arraagu1 Nutaannguriaqsimajut'!G26), "",'E Arraagu1 Nutaannguriaqsimajut'!G26)</f>
        <v/>
      </c>
      <c r="K26" s="49"/>
    </row>
    <row r="27" spans="1:11" x14ac:dyDescent="0.25">
      <c r="B27" s="46" t="str">
        <f>IF(ISBLANK('E Arraagu1 Nutaannguriaqsimajut'!B27), "",'E Arraagu1 Nutaannguriaqsimajut'!B27)</f>
        <v/>
      </c>
      <c r="C27" s="63"/>
      <c r="D27" s="63"/>
      <c r="E27" s="64"/>
      <c r="F27" s="64"/>
      <c r="G27" s="64"/>
      <c r="H27" s="64"/>
      <c r="I27" s="63"/>
      <c r="J27" s="115" t="str">
        <f>IF(ISBLANK('E Arraagu1 Nutaannguriaqsimajut'!G27), "",'E Arraagu1 Nutaannguriaqsimajut'!G27)</f>
        <v/>
      </c>
      <c r="K27" s="49"/>
    </row>
    <row r="28" spans="1:11" ht="15" customHeight="1" x14ac:dyDescent="0.25">
      <c r="A28" s="15"/>
      <c r="B28" s="27" t="s">
        <v>278</v>
      </c>
      <c r="C28" s="73">
        <f>'E Arraagu1 Nutaannguriaqsimajut'!F28</f>
        <v>0</v>
      </c>
      <c r="D28" s="73">
        <f>'B Kiinaujat Atuqtutsaq'!D28</f>
        <v>0</v>
      </c>
      <c r="E28" s="65">
        <f t="shared" ref="E28:G28" si="1">SUM(E23:E27)</f>
        <v>0</v>
      </c>
      <c r="F28" s="65">
        <f t="shared" si="1"/>
        <v>0</v>
      </c>
      <c r="G28" s="65">
        <f t="shared" si="1"/>
        <v>0</v>
      </c>
      <c r="H28" s="65">
        <f>SUM(H23:H27)</f>
        <v>0</v>
      </c>
      <c r="I28" s="73">
        <f>C28+H28</f>
        <v>0</v>
      </c>
      <c r="J28" s="116"/>
      <c r="K28" s="49"/>
    </row>
    <row r="29" spans="1:11" ht="15" customHeight="1" x14ac:dyDescent="0.25">
      <c r="A29" s="15"/>
      <c r="B29" s="220" t="s">
        <v>279</v>
      </c>
      <c r="C29" s="221"/>
      <c r="D29" s="221"/>
      <c r="E29" s="221"/>
      <c r="F29" s="221"/>
      <c r="G29" s="221"/>
      <c r="H29" s="221"/>
      <c r="I29" s="221"/>
      <c r="J29" s="221"/>
      <c r="K29" s="222"/>
    </row>
    <row r="30" spans="1:11" x14ac:dyDescent="0.25">
      <c r="A30" s="15"/>
      <c r="B30" s="46" t="str">
        <f>IF(ISBLANK('E Arraagu1 Nutaannguriaqsimajut'!B30), "",'E Arraagu1 Nutaannguriaqsimajut'!B30)</f>
        <v/>
      </c>
      <c r="C30" s="63"/>
      <c r="D30" s="63"/>
      <c r="E30" s="64"/>
      <c r="F30" s="64"/>
      <c r="G30" s="64"/>
      <c r="H30" s="64"/>
      <c r="I30" s="63"/>
      <c r="J30" s="115" t="str">
        <f>IF(ISBLANK('E Arraagu1 Nutaannguriaqsimajut'!G30), "",'E Arraagu1 Nutaannguriaqsimajut'!G30)</f>
        <v/>
      </c>
      <c r="K30" s="49"/>
    </row>
    <row r="31" spans="1:11" x14ac:dyDescent="0.25">
      <c r="A31" s="15"/>
      <c r="B31" s="46" t="str">
        <f>IF(ISBLANK('E Arraagu1 Nutaannguriaqsimajut'!B31), "",'E Arraagu1 Nutaannguriaqsimajut'!B31)</f>
        <v/>
      </c>
      <c r="C31" s="63"/>
      <c r="D31" s="63"/>
      <c r="E31" s="64"/>
      <c r="F31" s="64"/>
      <c r="G31" s="64"/>
      <c r="H31" s="64"/>
      <c r="I31" s="63"/>
      <c r="J31" s="115" t="str">
        <f>IF(ISBLANK('E Arraagu1 Nutaannguriaqsimajut'!G31), "",'E Arraagu1 Nutaannguriaqsimajut'!G31)</f>
        <v/>
      </c>
      <c r="K31" s="49"/>
    </row>
    <row r="32" spans="1:11" x14ac:dyDescent="0.25">
      <c r="A32" s="15"/>
      <c r="B32" s="46" t="str">
        <f>IF(ISBLANK('E Arraagu1 Nutaannguriaqsimajut'!B32), "",'E Arraagu1 Nutaannguriaqsimajut'!B32)</f>
        <v/>
      </c>
      <c r="C32" s="63"/>
      <c r="D32" s="63"/>
      <c r="E32" s="64"/>
      <c r="F32" s="64"/>
      <c r="G32" s="64"/>
      <c r="H32" s="64"/>
      <c r="I32" s="63"/>
      <c r="J32" s="115" t="str">
        <f>IF(ISBLANK('E Arraagu1 Nutaannguriaqsimajut'!G32), "",'E Arraagu1 Nutaannguriaqsimajut'!G32)</f>
        <v/>
      </c>
      <c r="K32" s="49"/>
    </row>
    <row r="33" spans="1:11" x14ac:dyDescent="0.25">
      <c r="A33" s="15"/>
      <c r="B33" s="46" t="str">
        <f>IF(ISBLANK('E Arraagu1 Nutaannguriaqsimajut'!B33), "",'E Arraagu1 Nutaannguriaqsimajut'!B33)</f>
        <v/>
      </c>
      <c r="C33" s="63"/>
      <c r="D33" s="63"/>
      <c r="E33" s="64"/>
      <c r="F33" s="64"/>
      <c r="G33" s="64"/>
      <c r="H33" s="64"/>
      <c r="I33" s="63"/>
      <c r="J33" s="115" t="str">
        <f>IF(ISBLANK('E Arraagu1 Nutaannguriaqsimajut'!G33), "",'E Arraagu1 Nutaannguriaqsimajut'!G33)</f>
        <v/>
      </c>
      <c r="K33" s="49"/>
    </row>
    <row r="34" spans="1:11" x14ac:dyDescent="0.25">
      <c r="A34" s="15"/>
      <c r="B34" s="46" t="str">
        <f>IF(ISBLANK('E Arraagu1 Nutaannguriaqsimajut'!B34), "",'E Arraagu1 Nutaannguriaqsimajut'!B34)</f>
        <v/>
      </c>
      <c r="C34" s="63"/>
      <c r="D34" s="63"/>
      <c r="E34" s="64"/>
      <c r="F34" s="64"/>
      <c r="G34" s="64"/>
      <c r="H34" s="64"/>
      <c r="I34" s="63"/>
      <c r="J34" s="115" t="str">
        <f>IF(ISBLANK('E Arraagu1 Nutaannguriaqsimajut'!G34), "",'E Arraagu1 Nutaannguriaqsimajut'!G34)</f>
        <v/>
      </c>
      <c r="K34" s="49"/>
    </row>
    <row r="35" spans="1:11" x14ac:dyDescent="0.25">
      <c r="A35" s="15"/>
      <c r="B35" s="46" t="str">
        <f>IF(ISBLANK('E Arraagu1 Nutaannguriaqsimajut'!B35), "",'E Arraagu1 Nutaannguriaqsimajut'!B35)</f>
        <v/>
      </c>
      <c r="C35" s="63"/>
      <c r="D35" s="63"/>
      <c r="E35" s="64"/>
      <c r="F35" s="64"/>
      <c r="G35" s="64"/>
      <c r="H35" s="64"/>
      <c r="I35" s="63"/>
      <c r="J35" s="115" t="str">
        <f>IF(ISBLANK('E Arraagu1 Nutaannguriaqsimajut'!G35), "",'E Arraagu1 Nutaannguriaqsimajut'!G35)</f>
        <v/>
      </c>
      <c r="K35" s="49"/>
    </row>
    <row r="36" spans="1:11" ht="15.75" customHeight="1" x14ac:dyDescent="0.25">
      <c r="A36" s="15"/>
      <c r="B36" s="46" t="str">
        <f>IF(ISBLANK('E Arraagu1 Nutaannguriaqsimajut'!B36), "",'E Arraagu1 Nutaannguriaqsimajut'!B36)</f>
        <v/>
      </c>
      <c r="C36" s="63"/>
      <c r="D36" s="63"/>
      <c r="E36" s="64"/>
      <c r="F36" s="64"/>
      <c r="G36" s="64"/>
      <c r="H36" s="64"/>
      <c r="I36" s="63"/>
      <c r="J36" s="115" t="str">
        <f>IF(ISBLANK('E Arraagu1 Nutaannguriaqsimajut'!G36), "",'E Arraagu1 Nutaannguriaqsimajut'!G36)</f>
        <v/>
      </c>
      <c r="K36" s="49"/>
    </row>
    <row r="37" spans="1:11" ht="27.6" x14ac:dyDescent="0.25">
      <c r="A37" s="15"/>
      <c r="B37" s="27" t="s">
        <v>10</v>
      </c>
      <c r="C37" s="73">
        <f>'E Arraagu1 Nutaannguriaqsimajut'!F37</f>
        <v>0</v>
      </c>
      <c r="D37" s="73">
        <f>'B Kiinaujat Atuqtutsaq'!D37</f>
        <v>0</v>
      </c>
      <c r="E37" s="65">
        <f>SUM(E30:E36)</f>
        <v>0</v>
      </c>
      <c r="F37" s="65">
        <f t="shared" ref="F37:G37" si="2">SUM(F30:F36)</f>
        <v>0</v>
      </c>
      <c r="G37" s="65">
        <f t="shared" si="2"/>
        <v>0</v>
      </c>
      <c r="H37" s="65">
        <f>SUM(H30:H36)</f>
        <v>0</v>
      </c>
      <c r="I37" s="73">
        <f>C37+H37</f>
        <v>0</v>
      </c>
      <c r="J37" s="116"/>
      <c r="K37" s="49"/>
    </row>
    <row r="38" spans="1:11" ht="15" customHeight="1" x14ac:dyDescent="0.25">
      <c r="A38" s="15"/>
      <c r="B38" s="220" t="s">
        <v>406</v>
      </c>
      <c r="C38" s="221"/>
      <c r="D38" s="221"/>
      <c r="E38" s="221"/>
      <c r="F38" s="221"/>
      <c r="G38" s="221"/>
      <c r="H38" s="221"/>
      <c r="I38" s="221"/>
      <c r="J38" s="221"/>
      <c r="K38" s="222"/>
    </row>
    <row r="39" spans="1:11" x14ac:dyDescent="0.25">
      <c r="A39" s="15"/>
      <c r="B39" s="46" t="str">
        <f>IF(ISBLANK('E Arraagu1 Nutaannguriaqsimajut'!B39), "",'E Arraagu1 Nutaannguriaqsimajut'!B39)</f>
        <v/>
      </c>
      <c r="C39" s="63"/>
      <c r="D39" s="63"/>
      <c r="E39" s="64"/>
      <c r="F39" s="64"/>
      <c r="G39" s="64"/>
      <c r="H39" s="64"/>
      <c r="I39" s="63"/>
      <c r="J39" s="115" t="str">
        <f>IF(ISBLANK('E Arraagu1 Nutaannguriaqsimajut'!G39), "",'E Arraagu1 Nutaannguriaqsimajut'!G39)</f>
        <v/>
      </c>
      <c r="K39" s="49"/>
    </row>
    <row r="40" spans="1:11" x14ac:dyDescent="0.25">
      <c r="A40" s="15"/>
      <c r="B40" s="46" t="str">
        <f>IF(ISBLANK('E Arraagu1 Nutaannguriaqsimajut'!B40), "",'E Arraagu1 Nutaannguriaqsimajut'!B40)</f>
        <v/>
      </c>
      <c r="C40" s="63"/>
      <c r="D40" s="63"/>
      <c r="E40" s="64"/>
      <c r="F40" s="64"/>
      <c r="G40" s="64"/>
      <c r="H40" s="64"/>
      <c r="I40" s="63"/>
      <c r="J40" s="115" t="str">
        <f>IF(ISBLANK('E Arraagu1 Nutaannguriaqsimajut'!G40), "",'E Arraagu1 Nutaannguriaqsimajut'!G40)</f>
        <v/>
      </c>
      <c r="K40" s="49"/>
    </row>
    <row r="41" spans="1:11" x14ac:dyDescent="0.25">
      <c r="A41" s="15"/>
      <c r="B41" s="46" t="str">
        <f>IF(ISBLANK('E Arraagu1 Nutaannguriaqsimajut'!B41), "",'E Arraagu1 Nutaannguriaqsimajut'!B41)</f>
        <v/>
      </c>
      <c r="C41" s="63"/>
      <c r="D41" s="63"/>
      <c r="E41" s="64"/>
      <c r="F41" s="64"/>
      <c r="G41" s="64"/>
      <c r="H41" s="64"/>
      <c r="I41" s="63"/>
      <c r="J41" s="115" t="str">
        <f>IF(ISBLANK('E Arraagu1 Nutaannguriaqsimajut'!G41), "",'E Arraagu1 Nutaannguriaqsimajut'!G41)</f>
        <v/>
      </c>
      <c r="K41" s="49"/>
    </row>
    <row r="42" spans="1:11" x14ac:dyDescent="0.25">
      <c r="A42" s="15"/>
      <c r="B42" s="46" t="str">
        <f>IF(ISBLANK('E Arraagu1 Nutaannguriaqsimajut'!B42), "",'E Arraagu1 Nutaannguriaqsimajut'!B42)</f>
        <v/>
      </c>
      <c r="C42" s="63"/>
      <c r="D42" s="63"/>
      <c r="E42" s="64"/>
      <c r="F42" s="64"/>
      <c r="G42" s="64"/>
      <c r="H42" s="64"/>
      <c r="I42" s="63"/>
      <c r="J42" s="115" t="str">
        <f>IF(ISBLANK('E Arraagu1 Nutaannguriaqsimajut'!G42), "",'E Arraagu1 Nutaannguriaqsimajut'!G42)</f>
        <v/>
      </c>
      <c r="K42" s="49"/>
    </row>
    <row r="43" spans="1:11" x14ac:dyDescent="0.25">
      <c r="A43" s="15"/>
      <c r="B43" s="46" t="str">
        <f>IF(ISBLANK('E Arraagu1 Nutaannguriaqsimajut'!B43), "",'E Arraagu1 Nutaannguriaqsimajut'!B43)</f>
        <v/>
      </c>
      <c r="C43" s="63"/>
      <c r="D43" s="63"/>
      <c r="E43" s="64"/>
      <c r="F43" s="64"/>
      <c r="G43" s="64"/>
      <c r="H43" s="64"/>
      <c r="I43" s="63"/>
      <c r="J43" s="115" t="str">
        <f>IF(ISBLANK('E Arraagu1 Nutaannguriaqsimajut'!G43), "",'E Arraagu1 Nutaannguriaqsimajut'!G43)</f>
        <v/>
      </c>
      <c r="K43" s="49"/>
    </row>
    <row r="44" spans="1:11" x14ac:dyDescent="0.25">
      <c r="A44" s="15"/>
      <c r="B44" s="27" t="s">
        <v>280</v>
      </c>
      <c r="C44" s="73">
        <f>'E Arraagu1 Nutaannguriaqsimajut'!F44</f>
        <v>0</v>
      </c>
      <c r="D44" s="73">
        <f>'B Kiinaujat Atuqtutsaq'!D44</f>
        <v>0</v>
      </c>
      <c r="E44" s="65">
        <f>SUM(E39:E43)</f>
        <v>0</v>
      </c>
      <c r="F44" s="65">
        <f t="shared" ref="F44:G44" si="3">SUM(F39:F43)</f>
        <v>0</v>
      </c>
      <c r="G44" s="65">
        <f t="shared" si="3"/>
        <v>0</v>
      </c>
      <c r="H44" s="65">
        <f>SUM(H39:H43)</f>
        <v>0</v>
      </c>
      <c r="I44" s="73">
        <f>C44+H44</f>
        <v>0</v>
      </c>
      <c r="J44" s="116"/>
      <c r="K44" s="49"/>
    </row>
    <row r="45" spans="1:11" x14ac:dyDescent="0.25">
      <c r="A45" s="15"/>
      <c r="B45" s="220" t="s">
        <v>281</v>
      </c>
      <c r="C45" s="221"/>
      <c r="D45" s="221"/>
      <c r="E45" s="221"/>
      <c r="F45" s="221"/>
      <c r="G45" s="221"/>
      <c r="H45" s="221"/>
      <c r="I45" s="221"/>
      <c r="J45" s="221"/>
      <c r="K45" s="221"/>
    </row>
    <row r="46" spans="1:11" x14ac:dyDescent="0.25">
      <c r="A46" s="15"/>
      <c r="B46" s="46" t="str">
        <f>IF(ISBLANK('E Arraagu1 Nutaannguriaqsimajut'!B46), "",'E Arraagu1 Nutaannguriaqsimajut'!B46)</f>
        <v/>
      </c>
      <c r="C46" s="63"/>
      <c r="D46" s="63"/>
      <c r="E46" s="64"/>
      <c r="F46" s="64"/>
      <c r="G46" s="64"/>
      <c r="H46" s="64"/>
      <c r="I46" s="63"/>
      <c r="J46" s="115" t="str">
        <f>IF(ISBLANK('E Arraagu1 Nutaannguriaqsimajut'!G46), "",'E Arraagu1 Nutaannguriaqsimajut'!G46)</f>
        <v/>
      </c>
      <c r="K46" s="49"/>
    </row>
    <row r="47" spans="1:11" x14ac:dyDescent="0.25">
      <c r="A47" s="15"/>
      <c r="B47" s="46" t="str">
        <f>IF(ISBLANK('E Arraagu1 Nutaannguriaqsimajut'!B47), "",'E Arraagu1 Nutaannguriaqsimajut'!B47)</f>
        <v/>
      </c>
      <c r="C47" s="63"/>
      <c r="D47" s="63"/>
      <c r="E47" s="64"/>
      <c r="F47" s="64"/>
      <c r="G47" s="64"/>
      <c r="H47" s="64"/>
      <c r="I47" s="63"/>
      <c r="J47" s="115" t="str">
        <f>IF(ISBLANK('E Arraagu1 Nutaannguriaqsimajut'!G47), "",'E Arraagu1 Nutaannguriaqsimajut'!G47)</f>
        <v/>
      </c>
      <c r="K47" s="49"/>
    </row>
    <row r="48" spans="1:11" x14ac:dyDescent="0.25">
      <c r="A48" s="15"/>
      <c r="B48" s="46" t="str">
        <f>IF(ISBLANK('E Arraagu1 Nutaannguriaqsimajut'!B48), "",'E Arraagu1 Nutaannguriaqsimajut'!B48)</f>
        <v/>
      </c>
      <c r="C48" s="63"/>
      <c r="D48" s="63"/>
      <c r="E48" s="64"/>
      <c r="F48" s="64"/>
      <c r="G48" s="64"/>
      <c r="H48" s="64"/>
      <c r="I48" s="63"/>
      <c r="J48" s="115" t="str">
        <f>IF(ISBLANK('E Arraagu1 Nutaannguriaqsimajut'!G48), "",'E Arraagu1 Nutaannguriaqsimajut'!G48)</f>
        <v/>
      </c>
      <c r="K48" s="49"/>
    </row>
    <row r="49" spans="1:11" x14ac:dyDescent="0.25">
      <c r="A49" s="15"/>
      <c r="B49" s="46" t="str">
        <f>IF(ISBLANK('E Arraagu1 Nutaannguriaqsimajut'!B49), "",'E Arraagu1 Nutaannguriaqsimajut'!B49)</f>
        <v/>
      </c>
      <c r="C49" s="63"/>
      <c r="D49" s="63"/>
      <c r="E49" s="64"/>
      <c r="F49" s="64"/>
      <c r="G49" s="64"/>
      <c r="H49" s="64"/>
      <c r="I49" s="63"/>
      <c r="J49" s="115" t="str">
        <f>IF(ISBLANK('E Arraagu1 Nutaannguriaqsimajut'!G49), "",'E Arraagu1 Nutaannguriaqsimajut'!G49)</f>
        <v/>
      </c>
      <c r="K49" s="49"/>
    </row>
    <row r="50" spans="1:11" x14ac:dyDescent="0.25">
      <c r="A50" s="15"/>
      <c r="B50" s="27" t="s">
        <v>282</v>
      </c>
      <c r="C50" s="73">
        <f>'E Arraagu1 Nutaannguriaqsimajut'!F50</f>
        <v>0</v>
      </c>
      <c r="D50" s="73">
        <f>'B Kiinaujat Atuqtutsaq'!D50</f>
        <v>0</v>
      </c>
      <c r="E50" s="65">
        <f t="shared" ref="E50:H50" si="4">+SUM(E46:E49)</f>
        <v>0</v>
      </c>
      <c r="F50" s="65">
        <f t="shared" si="4"/>
        <v>0</v>
      </c>
      <c r="G50" s="65">
        <f t="shared" si="4"/>
        <v>0</v>
      </c>
      <c r="H50" s="65">
        <f t="shared" si="4"/>
        <v>0</v>
      </c>
      <c r="I50" s="73">
        <f>C50+H50</f>
        <v>0</v>
      </c>
      <c r="J50" s="44"/>
      <c r="K50" s="49"/>
    </row>
    <row r="51" spans="1:11" x14ac:dyDescent="0.25">
      <c r="A51" s="15"/>
      <c r="B51" s="66" t="s">
        <v>283</v>
      </c>
      <c r="C51" s="73">
        <f>'E Arraagu1 Nutaannguriaqsimajut'!F51</f>
        <v>0</v>
      </c>
      <c r="D51" s="73">
        <f>'B Kiinaujat Atuqtutsaq'!D51</f>
        <v>0</v>
      </c>
      <c r="E51" s="65">
        <f t="shared" ref="E51:G51" si="5">+E50+E44+E37+E28+E21</f>
        <v>0</v>
      </c>
      <c r="F51" s="65">
        <f t="shared" si="5"/>
        <v>0</v>
      </c>
      <c r="G51" s="65">
        <f t="shared" si="5"/>
        <v>0</v>
      </c>
      <c r="H51" s="65">
        <f>+H50+H44+H37+H28+H21</f>
        <v>0</v>
      </c>
      <c r="I51" s="73">
        <f>C51+H51</f>
        <v>0</v>
      </c>
      <c r="J51" s="116"/>
      <c r="K51" s="49"/>
    </row>
    <row r="52" spans="1:11" ht="6.75" customHeight="1" x14ac:dyDescent="0.25">
      <c r="A52" s="15"/>
    </row>
    <row r="53" spans="1:11" ht="6.75" customHeight="1" x14ac:dyDescent="0.25">
      <c r="A53" s="15"/>
    </row>
    <row r="54" spans="1:11" x14ac:dyDescent="0.25">
      <c r="A54" s="15"/>
      <c r="B54" s="56" t="s">
        <v>284</v>
      </c>
      <c r="C54" s="57"/>
      <c r="D54" s="57"/>
      <c r="E54" s="57"/>
      <c r="F54" s="57"/>
      <c r="G54" s="57"/>
      <c r="H54" s="57"/>
      <c r="I54" s="57"/>
      <c r="J54" s="111"/>
      <c r="K54" s="19"/>
    </row>
    <row r="55" spans="1:11" x14ac:dyDescent="0.25">
      <c r="A55" s="15"/>
      <c r="B55" s="26" t="s">
        <v>285</v>
      </c>
      <c r="C55" s="63"/>
      <c r="D55" s="63"/>
      <c r="E55" s="64"/>
      <c r="F55" s="64"/>
      <c r="G55" s="64"/>
      <c r="H55" s="64"/>
      <c r="I55" s="63"/>
      <c r="J55" s="115" t="str">
        <f>IF(ISBLANK('E Arraagu1 Nutaannguriaqsimajut'!G55), "",'E Arraagu1 Nutaannguriaqsimajut'!G55)</f>
        <v/>
      </c>
      <c r="K55" s="49"/>
    </row>
    <row r="56" spans="1:11" ht="27.6" x14ac:dyDescent="0.25">
      <c r="A56" s="15"/>
      <c r="B56" s="26" t="s">
        <v>286</v>
      </c>
      <c r="C56" s="63"/>
      <c r="D56" s="63"/>
      <c r="E56" s="64"/>
      <c r="F56" s="64"/>
      <c r="G56" s="64"/>
      <c r="H56" s="64"/>
      <c r="I56" s="63"/>
      <c r="J56" s="115" t="str">
        <f>IF(ISBLANK('E Arraagu1 Nutaannguriaqsimajut'!G56), "",'E Arraagu1 Nutaannguriaqsimajut'!G56)</f>
        <v/>
      </c>
      <c r="K56" s="49"/>
    </row>
    <row r="57" spans="1:11" ht="14.25" customHeight="1" x14ac:dyDescent="0.25">
      <c r="A57" s="15"/>
      <c r="B57" s="31" t="s">
        <v>287</v>
      </c>
      <c r="C57" s="63"/>
      <c r="D57" s="63"/>
      <c r="E57" s="64"/>
      <c r="F57" s="64"/>
      <c r="G57" s="64"/>
      <c r="H57" s="64"/>
      <c r="I57" s="63"/>
      <c r="J57" s="115" t="str">
        <f>IF(ISBLANK('E Arraagu1 Nutaannguriaqsimajut'!G57), "",'E Arraagu1 Nutaannguriaqsimajut'!G57)</f>
        <v/>
      </c>
      <c r="K57" s="49"/>
    </row>
    <row r="58" spans="1:11" ht="27.6" x14ac:dyDescent="0.25">
      <c r="A58" s="15"/>
      <c r="B58" s="26" t="s">
        <v>288</v>
      </c>
      <c r="C58" s="63"/>
      <c r="D58" s="63"/>
      <c r="E58" s="64"/>
      <c r="F58" s="64"/>
      <c r="G58" s="64"/>
      <c r="H58" s="64"/>
      <c r="I58" s="63"/>
      <c r="J58" s="115" t="str">
        <f>IF(ISBLANK('E Arraagu1 Nutaannguriaqsimajut'!G58), "",'E Arraagu1 Nutaannguriaqsimajut'!G58)</f>
        <v/>
      </c>
      <c r="K58" s="49"/>
    </row>
    <row r="59" spans="1:11" x14ac:dyDescent="0.25">
      <c r="A59" s="15"/>
      <c r="B59" s="29" t="s">
        <v>289</v>
      </c>
      <c r="C59" s="102"/>
      <c r="D59" s="209"/>
      <c r="E59" s="209"/>
      <c r="F59" s="209"/>
      <c r="G59" s="209"/>
      <c r="H59" s="209"/>
      <c r="I59" s="209">
        <f>SUM(D59:F59)</f>
        <v>0</v>
      </c>
      <c r="J59" s="209"/>
      <c r="K59" s="209"/>
    </row>
    <row r="60" spans="1:11" x14ac:dyDescent="0.25">
      <c r="A60" s="15"/>
      <c r="B60" s="46" t="str">
        <f>IF(ISBLANK('E Arraagu1 Nutaannguriaqsimajut'!B60), "",'E Arraagu1 Nutaannguriaqsimajut'!B60)</f>
        <v/>
      </c>
      <c r="C60" s="63"/>
      <c r="D60" s="63"/>
      <c r="E60" s="64"/>
      <c r="F60" s="64"/>
      <c r="G60" s="64"/>
      <c r="H60" s="64"/>
      <c r="I60" s="63"/>
      <c r="J60" s="115" t="str">
        <f>IF(ISBLANK('E Arraagu1 Nutaannguriaqsimajut'!G60), "",'E Arraagu1 Nutaannguriaqsimajut'!G60)</f>
        <v/>
      </c>
      <c r="K60" s="49"/>
    </row>
    <row r="61" spans="1:11" x14ac:dyDescent="0.25">
      <c r="A61" s="15"/>
      <c r="B61" s="46" t="str">
        <f>IF(ISBLANK('E Arraagu1 Nutaannguriaqsimajut'!B61), "",'E Arraagu1 Nutaannguriaqsimajut'!B61)</f>
        <v/>
      </c>
      <c r="C61" s="63"/>
      <c r="D61" s="63"/>
      <c r="E61" s="64"/>
      <c r="F61" s="64"/>
      <c r="G61" s="64"/>
      <c r="H61" s="64"/>
      <c r="I61" s="63"/>
      <c r="J61" s="115" t="str">
        <f>IF(ISBLANK('E Arraagu1 Nutaannguriaqsimajut'!G61), "",'E Arraagu1 Nutaannguriaqsimajut'!G61)</f>
        <v/>
      </c>
      <c r="K61" s="49"/>
    </row>
    <row r="62" spans="1:11" x14ac:dyDescent="0.25">
      <c r="A62" s="15"/>
      <c r="B62" s="46" t="str">
        <f>IF(ISBLANK('E Arraagu1 Nutaannguriaqsimajut'!B62), "",'E Arraagu1 Nutaannguriaqsimajut'!B62)</f>
        <v/>
      </c>
      <c r="C62" s="63"/>
      <c r="D62" s="63"/>
      <c r="E62" s="64"/>
      <c r="F62" s="64"/>
      <c r="G62" s="64"/>
      <c r="H62" s="64"/>
      <c r="I62" s="63"/>
      <c r="J62" s="115" t="str">
        <f>IF(ISBLANK('E Arraagu1 Nutaannguriaqsimajut'!G62), "",'E Arraagu1 Nutaannguriaqsimajut'!G62)</f>
        <v/>
      </c>
      <c r="K62" s="49"/>
    </row>
    <row r="63" spans="1:11" ht="15.75" customHeight="1" x14ac:dyDescent="0.25">
      <c r="A63" s="15"/>
      <c r="B63" s="27" t="s">
        <v>290</v>
      </c>
      <c r="C63" s="73">
        <f>'E Arraagu1 Nutaannguriaqsimajut'!F63</f>
        <v>0</v>
      </c>
      <c r="D63" s="73">
        <f>'B Kiinaujat Atuqtutsaq'!D63</f>
        <v>0</v>
      </c>
      <c r="E63" s="65">
        <f t="shared" ref="E63:H63" si="6">+SUM(E55:E58,E60:E62)</f>
        <v>0</v>
      </c>
      <c r="F63" s="65">
        <f>+SUM(F55:F58,F60:F62)</f>
        <v>0</v>
      </c>
      <c r="G63" s="65">
        <f t="shared" si="6"/>
        <v>0</v>
      </c>
      <c r="H63" s="65">
        <f t="shared" si="6"/>
        <v>0</v>
      </c>
      <c r="I63" s="73">
        <f>C63+H63</f>
        <v>0</v>
      </c>
      <c r="J63" s="45"/>
      <c r="K63" s="49"/>
    </row>
    <row r="64" spans="1:11" ht="7.5" customHeight="1" x14ac:dyDescent="0.25">
      <c r="A64" s="15"/>
    </row>
    <row r="65" spans="1:11" x14ac:dyDescent="0.25">
      <c r="A65" s="15"/>
      <c r="B65" s="181" t="s">
        <v>291</v>
      </c>
      <c r="C65" s="182"/>
      <c r="D65" s="182"/>
      <c r="E65" s="182"/>
      <c r="F65" s="182"/>
      <c r="G65" s="182"/>
      <c r="H65" s="182"/>
      <c r="I65" s="182"/>
      <c r="J65" s="182"/>
      <c r="K65" s="183"/>
    </row>
    <row r="66" spans="1:11" x14ac:dyDescent="0.25">
      <c r="A66" s="15"/>
      <c r="B66" s="217" t="s">
        <v>292</v>
      </c>
      <c r="C66" s="218"/>
      <c r="D66" s="218"/>
      <c r="E66" s="218"/>
      <c r="F66" s="218"/>
      <c r="G66" s="218"/>
      <c r="H66" s="218"/>
      <c r="I66" s="218"/>
      <c r="J66" s="218"/>
      <c r="K66" s="219"/>
    </row>
    <row r="67" spans="1:11" x14ac:dyDescent="0.25">
      <c r="A67" s="15"/>
      <c r="B67" s="46" t="str">
        <f>IF(ISBLANK('E Arraagu1 Nutaannguriaqsimajut'!B67), "",'E Arraagu1 Nutaannguriaqsimajut'!B67)</f>
        <v/>
      </c>
      <c r="C67" s="100"/>
      <c r="D67" s="63"/>
      <c r="E67" s="64"/>
      <c r="F67" s="64"/>
      <c r="G67" s="64"/>
      <c r="H67" s="64"/>
      <c r="I67" s="63"/>
      <c r="J67" s="115" t="str">
        <f>IF(ISBLANK('E Arraagu1 Nutaannguriaqsimajut'!G67), "",'E Arraagu1 Nutaannguriaqsimajut'!G67)</f>
        <v/>
      </c>
      <c r="K67" s="50"/>
    </row>
    <row r="68" spans="1:11" ht="14.25" customHeight="1" x14ac:dyDescent="0.25">
      <c r="A68" s="15"/>
      <c r="B68" s="46" t="str">
        <f>IF(ISBLANK('E Arraagu1 Nutaannguriaqsimajut'!B68), "",'E Arraagu1 Nutaannguriaqsimajut'!B68)</f>
        <v/>
      </c>
      <c r="C68" s="63"/>
      <c r="D68" s="63"/>
      <c r="E68" s="64"/>
      <c r="F68" s="64"/>
      <c r="G68" s="64"/>
      <c r="H68" s="64"/>
      <c r="I68" s="63"/>
      <c r="J68" s="115" t="str">
        <f>IF(ISBLANK('E Arraagu1 Nutaannguriaqsimajut'!G68), "",'E Arraagu1 Nutaannguriaqsimajut'!G68)</f>
        <v/>
      </c>
      <c r="K68" s="49"/>
    </row>
    <row r="69" spans="1:11" ht="14.25" customHeight="1" x14ac:dyDescent="0.25">
      <c r="A69" s="15"/>
      <c r="B69" s="46" t="str">
        <f>IF(ISBLANK('E Arraagu1 Nutaannguriaqsimajut'!B69), "",'E Arraagu1 Nutaannguriaqsimajut'!B69)</f>
        <v/>
      </c>
      <c r="C69" s="63"/>
      <c r="D69" s="63"/>
      <c r="E69" s="64"/>
      <c r="F69" s="64"/>
      <c r="G69" s="64"/>
      <c r="H69" s="64"/>
      <c r="I69" s="63"/>
      <c r="J69" s="115" t="str">
        <f>IF(ISBLANK('E Arraagu1 Nutaannguriaqsimajut'!G69), "",'E Arraagu1 Nutaannguriaqsimajut'!G69)</f>
        <v/>
      </c>
      <c r="K69" s="49"/>
    </row>
    <row r="70" spans="1:11" ht="14.25" customHeight="1" x14ac:dyDescent="0.25">
      <c r="A70" s="15"/>
      <c r="B70" s="46" t="str">
        <f>IF(ISBLANK('E Arraagu1 Nutaannguriaqsimajut'!B70), "",'E Arraagu1 Nutaannguriaqsimajut'!B70)</f>
        <v/>
      </c>
      <c r="C70" s="63"/>
      <c r="D70" s="63"/>
      <c r="E70" s="64"/>
      <c r="F70" s="64"/>
      <c r="G70" s="64"/>
      <c r="H70" s="64"/>
      <c r="I70" s="63"/>
      <c r="J70" s="115" t="str">
        <f>IF(ISBLANK('E Arraagu1 Nutaannguriaqsimajut'!G70), "",'E Arraagu1 Nutaannguriaqsimajut'!G70)</f>
        <v/>
      </c>
      <c r="K70" s="49"/>
    </row>
    <row r="71" spans="1:11" ht="14.25" customHeight="1" x14ac:dyDescent="0.25">
      <c r="A71" s="15"/>
      <c r="B71" s="46" t="str">
        <f>IF(ISBLANK('E Arraagu1 Nutaannguriaqsimajut'!B71), "",'E Arraagu1 Nutaannguriaqsimajut'!B71)</f>
        <v/>
      </c>
      <c r="C71" s="63"/>
      <c r="D71" s="63"/>
      <c r="E71" s="64"/>
      <c r="F71" s="64"/>
      <c r="G71" s="64"/>
      <c r="H71" s="64"/>
      <c r="I71" s="63"/>
      <c r="J71" s="115" t="str">
        <f>IF(ISBLANK('E Arraagu1 Nutaannguriaqsimajut'!G71), "",'E Arraagu1 Nutaannguriaqsimajut'!G71)</f>
        <v/>
      </c>
      <c r="K71" s="49"/>
    </row>
    <row r="72" spans="1:11" ht="14.25" customHeight="1" x14ac:dyDescent="0.25">
      <c r="A72" s="15"/>
      <c r="B72" s="46" t="str">
        <f>IF(ISBLANK('E Arraagu1 Nutaannguriaqsimajut'!B72), "",'E Arraagu1 Nutaannguriaqsimajut'!B72)</f>
        <v/>
      </c>
      <c r="C72" s="63"/>
      <c r="D72" s="63"/>
      <c r="E72" s="64"/>
      <c r="F72" s="64"/>
      <c r="G72" s="64"/>
      <c r="H72" s="64"/>
      <c r="I72" s="63"/>
      <c r="J72" s="115" t="str">
        <f>IF(ISBLANK('E Arraagu1 Nutaannguriaqsimajut'!G72), "",'E Arraagu1 Nutaannguriaqsimajut'!G72)</f>
        <v/>
      </c>
      <c r="K72" s="49"/>
    </row>
    <row r="73" spans="1:11" ht="14.25" customHeight="1" x14ac:dyDescent="0.25">
      <c r="A73" s="15"/>
      <c r="B73" s="46" t="str">
        <f>IF(ISBLANK('E Arraagu1 Nutaannguriaqsimajut'!B73), "",'E Arraagu1 Nutaannguriaqsimajut'!B73)</f>
        <v/>
      </c>
      <c r="C73" s="63"/>
      <c r="D73" s="63"/>
      <c r="E73" s="64"/>
      <c r="F73" s="64"/>
      <c r="G73" s="64"/>
      <c r="H73" s="64"/>
      <c r="I73" s="63"/>
      <c r="J73" s="115" t="str">
        <f>IF(ISBLANK('E Arraagu1 Nutaannguriaqsimajut'!G73), "",'E Arraagu1 Nutaannguriaqsimajut'!G73)</f>
        <v/>
      </c>
      <c r="K73" s="49"/>
    </row>
    <row r="74" spans="1:11" ht="14.25" customHeight="1" x14ac:dyDescent="0.25">
      <c r="A74" s="15"/>
      <c r="B74" s="46" t="str">
        <f>IF(ISBLANK('E Arraagu1 Nutaannguriaqsimajut'!B74), "",'E Arraagu1 Nutaannguriaqsimajut'!B74)</f>
        <v/>
      </c>
      <c r="C74" s="63"/>
      <c r="D74" s="63"/>
      <c r="E74" s="64"/>
      <c r="F74" s="64"/>
      <c r="G74" s="64"/>
      <c r="H74" s="64"/>
      <c r="I74" s="63"/>
      <c r="J74" s="115" t="str">
        <f>IF(ISBLANK('E Arraagu1 Nutaannguriaqsimajut'!G74), "",'E Arraagu1 Nutaannguriaqsimajut'!G74)</f>
        <v/>
      </c>
      <c r="K74" s="49"/>
    </row>
    <row r="75" spans="1:11" ht="14.25" customHeight="1" x14ac:dyDescent="0.25">
      <c r="A75" s="15"/>
      <c r="B75" s="46" t="str">
        <f>IF(ISBLANK('E Arraagu1 Nutaannguriaqsimajut'!B75), "",'E Arraagu1 Nutaannguriaqsimajut'!B75)</f>
        <v/>
      </c>
      <c r="C75" s="63"/>
      <c r="D75" s="63"/>
      <c r="E75" s="64"/>
      <c r="F75" s="64"/>
      <c r="G75" s="64"/>
      <c r="H75" s="64"/>
      <c r="I75" s="63"/>
      <c r="J75" s="115" t="str">
        <f>IF(ISBLANK('E Arraagu1 Nutaannguriaqsimajut'!G75), "",'E Arraagu1 Nutaannguriaqsimajut'!G75)</f>
        <v/>
      </c>
      <c r="K75" s="49"/>
    </row>
    <row r="76" spans="1:11" ht="14.25" customHeight="1" x14ac:dyDescent="0.25">
      <c r="A76" s="15"/>
      <c r="B76" s="46" t="str">
        <f>IF(ISBLANK('E Arraagu1 Nutaannguriaqsimajut'!B76), "",'E Arraagu1 Nutaannguriaqsimajut'!B76)</f>
        <v/>
      </c>
      <c r="C76" s="63"/>
      <c r="D76" s="63"/>
      <c r="E76" s="64"/>
      <c r="F76" s="64"/>
      <c r="G76" s="64"/>
      <c r="H76" s="64"/>
      <c r="I76" s="63"/>
      <c r="J76" s="115" t="str">
        <f>IF(ISBLANK('E Arraagu1 Nutaannguriaqsimajut'!G76), "",'E Arraagu1 Nutaannguriaqsimajut'!G76)</f>
        <v/>
      </c>
      <c r="K76" s="49"/>
    </row>
    <row r="77" spans="1:11" ht="14.25" customHeight="1" x14ac:dyDescent="0.25">
      <c r="A77" s="15"/>
      <c r="B77" s="46" t="str">
        <f>IF(ISBLANK('E Arraagu1 Nutaannguriaqsimajut'!B77), "",'E Arraagu1 Nutaannguriaqsimajut'!B77)</f>
        <v/>
      </c>
      <c r="C77" s="63"/>
      <c r="D77" s="63"/>
      <c r="E77" s="64"/>
      <c r="F77" s="64"/>
      <c r="G77" s="64"/>
      <c r="H77" s="64"/>
      <c r="I77" s="63"/>
      <c r="J77" s="115" t="str">
        <f>IF(ISBLANK('E Arraagu1 Nutaannguriaqsimajut'!G77), "",'E Arraagu1 Nutaannguriaqsimajut'!G77)</f>
        <v/>
      </c>
      <c r="K77" s="49"/>
    </row>
    <row r="78" spans="1:11" ht="14.25" customHeight="1" x14ac:dyDescent="0.25">
      <c r="A78" s="15"/>
      <c r="B78" s="46" t="str">
        <f>IF(ISBLANK('E Arraagu1 Nutaannguriaqsimajut'!B78), "",'E Arraagu1 Nutaannguriaqsimajut'!B78)</f>
        <v/>
      </c>
      <c r="C78" s="63"/>
      <c r="D78" s="63"/>
      <c r="E78" s="64"/>
      <c r="F78" s="64"/>
      <c r="G78" s="64"/>
      <c r="H78" s="64"/>
      <c r="I78" s="63"/>
      <c r="J78" s="115" t="str">
        <f>IF(ISBLANK('E Arraagu1 Nutaannguriaqsimajut'!G78), "",'E Arraagu1 Nutaannguriaqsimajut'!G78)</f>
        <v/>
      </c>
      <c r="K78" s="49"/>
    </row>
    <row r="79" spans="1:11" ht="14.25" customHeight="1" x14ac:dyDescent="0.25">
      <c r="A79" s="15"/>
      <c r="B79" s="46" t="str">
        <f>IF(ISBLANK('E Arraagu1 Nutaannguriaqsimajut'!B79), "",'E Arraagu1 Nutaannguriaqsimajut'!B79)</f>
        <v/>
      </c>
      <c r="C79" s="63"/>
      <c r="D79" s="63"/>
      <c r="E79" s="64"/>
      <c r="F79" s="64"/>
      <c r="G79" s="64"/>
      <c r="H79" s="64"/>
      <c r="I79" s="63"/>
      <c r="J79" s="115" t="str">
        <f>IF(ISBLANK('E Arraagu1 Nutaannguriaqsimajut'!G79), "",'E Arraagu1 Nutaannguriaqsimajut'!G79)</f>
        <v/>
      </c>
      <c r="K79" s="49"/>
    </row>
    <row r="80" spans="1:11" ht="14.25" customHeight="1" x14ac:dyDescent="0.25">
      <c r="A80" s="15"/>
      <c r="B80" s="46" t="str">
        <f>IF(ISBLANK('E Arraagu1 Nutaannguriaqsimajut'!B80), "",'E Arraagu1 Nutaannguriaqsimajut'!B80)</f>
        <v/>
      </c>
      <c r="C80" s="63"/>
      <c r="D80" s="63"/>
      <c r="E80" s="64"/>
      <c r="F80" s="64"/>
      <c r="G80" s="64"/>
      <c r="H80" s="64"/>
      <c r="I80" s="63"/>
      <c r="J80" s="115" t="str">
        <f>IF(ISBLANK('E Arraagu1 Nutaannguriaqsimajut'!G80), "",'E Arraagu1 Nutaannguriaqsimajut'!G80)</f>
        <v/>
      </c>
      <c r="K80" s="49"/>
    </row>
    <row r="81" spans="1:11" ht="14.25" customHeight="1" x14ac:dyDescent="0.25">
      <c r="A81" s="15"/>
      <c r="B81" s="46" t="str">
        <f>IF(ISBLANK('E Arraagu1 Nutaannguriaqsimajut'!B81), "",'E Arraagu1 Nutaannguriaqsimajut'!B81)</f>
        <v/>
      </c>
      <c r="C81" s="63"/>
      <c r="D81" s="63"/>
      <c r="E81" s="64"/>
      <c r="F81" s="64"/>
      <c r="G81" s="64"/>
      <c r="H81" s="64"/>
      <c r="I81" s="63"/>
      <c r="J81" s="115" t="str">
        <f>IF(ISBLANK('E Arraagu1 Nutaannguriaqsimajut'!G81), "",'E Arraagu1 Nutaannguriaqsimajut'!G81)</f>
        <v/>
      </c>
      <c r="K81" s="49"/>
    </row>
    <row r="82" spans="1:11" ht="14.25" customHeight="1" x14ac:dyDescent="0.25">
      <c r="A82" s="15"/>
      <c r="B82" s="46" t="str">
        <f>IF(ISBLANK('E Arraagu1 Nutaannguriaqsimajut'!B82), "",'E Arraagu1 Nutaannguriaqsimajut'!B82)</f>
        <v/>
      </c>
      <c r="C82" s="63"/>
      <c r="D82" s="63"/>
      <c r="E82" s="64"/>
      <c r="F82" s="64"/>
      <c r="G82" s="64"/>
      <c r="H82" s="64"/>
      <c r="I82" s="63"/>
      <c r="J82" s="115" t="str">
        <f>IF(ISBLANK('E Arraagu1 Nutaannguriaqsimajut'!G82), "",'E Arraagu1 Nutaannguriaqsimajut'!G82)</f>
        <v/>
      </c>
      <c r="K82" s="49"/>
    </row>
    <row r="83" spans="1:11" ht="14.25" customHeight="1" x14ac:dyDescent="0.25">
      <c r="A83" s="15"/>
      <c r="B83" s="46" t="str">
        <f>IF(ISBLANK('E Arraagu1 Nutaannguriaqsimajut'!B83), "",'E Arraagu1 Nutaannguriaqsimajut'!B83)</f>
        <v/>
      </c>
      <c r="C83" s="63"/>
      <c r="D83" s="63"/>
      <c r="E83" s="64"/>
      <c r="F83" s="64"/>
      <c r="G83" s="64"/>
      <c r="H83" s="64"/>
      <c r="I83" s="63"/>
      <c r="J83" s="115" t="str">
        <f>IF(ISBLANK('E Arraagu1 Nutaannguriaqsimajut'!G83), "",'E Arraagu1 Nutaannguriaqsimajut'!G83)</f>
        <v/>
      </c>
      <c r="K83" s="49"/>
    </row>
    <row r="84" spans="1:11" ht="14.25" customHeight="1" x14ac:dyDescent="0.25">
      <c r="A84" s="15"/>
      <c r="B84" s="46" t="str">
        <f>IF(ISBLANK('E Arraagu1 Nutaannguriaqsimajut'!B84), "",'E Arraagu1 Nutaannguriaqsimajut'!B84)</f>
        <v/>
      </c>
      <c r="C84" s="63"/>
      <c r="D84" s="63"/>
      <c r="E84" s="64"/>
      <c r="F84" s="64"/>
      <c r="G84" s="64"/>
      <c r="H84" s="64"/>
      <c r="I84" s="63"/>
      <c r="J84" s="115" t="str">
        <f>IF(ISBLANK('E Arraagu1 Nutaannguriaqsimajut'!G84), "",'E Arraagu1 Nutaannguriaqsimajut'!G84)</f>
        <v/>
      </c>
      <c r="K84" s="49"/>
    </row>
    <row r="85" spans="1:11" ht="14.25" customHeight="1" x14ac:dyDescent="0.25">
      <c r="A85" s="15"/>
      <c r="B85" s="46" t="str">
        <f>IF(ISBLANK('E Arraagu1 Nutaannguriaqsimajut'!B85), "",'E Arraagu1 Nutaannguriaqsimajut'!B85)</f>
        <v/>
      </c>
      <c r="C85" s="63"/>
      <c r="D85" s="63"/>
      <c r="E85" s="64"/>
      <c r="F85" s="64"/>
      <c r="G85" s="64"/>
      <c r="H85" s="64"/>
      <c r="I85" s="63"/>
      <c r="J85" s="115" t="str">
        <f>IF(ISBLANK('E Arraagu1 Nutaannguriaqsimajut'!G85), "",'E Arraagu1 Nutaannguriaqsimajut'!G85)</f>
        <v/>
      </c>
      <c r="K85" s="49"/>
    </row>
    <row r="86" spans="1:11" ht="14.25" customHeight="1" x14ac:dyDescent="0.25">
      <c r="A86" s="15"/>
      <c r="B86" s="46" t="str">
        <f>IF(ISBLANK('E Arraagu1 Nutaannguriaqsimajut'!B86), "",'E Arraagu1 Nutaannguriaqsimajut'!B86)</f>
        <v/>
      </c>
      <c r="C86" s="63"/>
      <c r="D86" s="63"/>
      <c r="E86" s="64"/>
      <c r="F86" s="64"/>
      <c r="G86" s="64"/>
      <c r="H86" s="64"/>
      <c r="I86" s="63"/>
      <c r="J86" s="115" t="str">
        <f>IF(ISBLANK('E Arraagu1 Nutaannguriaqsimajut'!G86), "",'E Arraagu1 Nutaannguriaqsimajut'!G86)</f>
        <v/>
      </c>
      <c r="K86" s="49"/>
    </row>
    <row r="87" spans="1:11" ht="14.25" customHeight="1" x14ac:dyDescent="0.25">
      <c r="A87" s="15"/>
      <c r="B87" s="46" t="str">
        <f>IF(ISBLANK('E Arraagu1 Nutaannguriaqsimajut'!B87), "",'E Arraagu1 Nutaannguriaqsimajut'!B87)</f>
        <v/>
      </c>
      <c r="C87" s="63"/>
      <c r="D87" s="63"/>
      <c r="E87" s="64"/>
      <c r="F87" s="64"/>
      <c r="G87" s="64"/>
      <c r="H87" s="64"/>
      <c r="I87" s="63"/>
      <c r="J87" s="115" t="str">
        <f>IF(ISBLANK('E Arraagu1 Nutaannguriaqsimajut'!G87), "",'E Arraagu1 Nutaannguriaqsimajut'!G87)</f>
        <v/>
      </c>
      <c r="K87" s="49"/>
    </row>
    <row r="88" spans="1:11" ht="14.25" customHeight="1" x14ac:dyDescent="0.25">
      <c r="A88" s="15"/>
      <c r="B88" s="46" t="str">
        <f>IF(ISBLANK('E Arraagu1 Nutaannguriaqsimajut'!B88), "",'E Arraagu1 Nutaannguriaqsimajut'!B88)</f>
        <v/>
      </c>
      <c r="C88" s="63"/>
      <c r="D88" s="63"/>
      <c r="E88" s="64"/>
      <c r="F88" s="64"/>
      <c r="G88" s="64"/>
      <c r="H88" s="64"/>
      <c r="I88" s="63"/>
      <c r="J88" s="115" t="str">
        <f>IF(ISBLANK('E Arraagu1 Nutaannguriaqsimajut'!G88), "",'E Arraagu1 Nutaannguriaqsimajut'!G88)</f>
        <v/>
      </c>
      <c r="K88" s="49"/>
    </row>
    <row r="89" spans="1:11" ht="14.25" customHeight="1" x14ac:dyDescent="0.25">
      <c r="A89" s="15"/>
      <c r="B89" s="46" t="str">
        <f>IF(ISBLANK('E Arraagu1 Nutaannguriaqsimajut'!B89), "",'E Arraagu1 Nutaannguriaqsimajut'!B89)</f>
        <v/>
      </c>
      <c r="C89" s="63"/>
      <c r="D89" s="63"/>
      <c r="E89" s="64"/>
      <c r="F89" s="64"/>
      <c r="G89" s="64"/>
      <c r="H89" s="64"/>
      <c r="I89" s="63"/>
      <c r="J89" s="115" t="str">
        <f>IF(ISBLANK('E Arraagu1 Nutaannguriaqsimajut'!G89), "",'E Arraagu1 Nutaannguriaqsimajut'!G89)</f>
        <v/>
      </c>
      <c r="K89" s="49"/>
    </row>
    <row r="90" spans="1:11" ht="14.25" customHeight="1" x14ac:dyDescent="0.25">
      <c r="A90" s="15"/>
      <c r="B90" s="46" t="str">
        <f>IF(ISBLANK('E Arraagu1 Nutaannguriaqsimajut'!B90), "",'E Arraagu1 Nutaannguriaqsimajut'!B90)</f>
        <v/>
      </c>
      <c r="C90" s="63"/>
      <c r="D90" s="63"/>
      <c r="E90" s="64"/>
      <c r="F90" s="64"/>
      <c r="G90" s="64"/>
      <c r="H90" s="64"/>
      <c r="I90" s="63"/>
      <c r="J90" s="115" t="str">
        <f>IF(ISBLANK('E Arraagu1 Nutaannguriaqsimajut'!G90), "",'E Arraagu1 Nutaannguriaqsimajut'!G90)</f>
        <v/>
      </c>
      <c r="K90" s="49"/>
    </row>
    <row r="91" spans="1:11" ht="14.25" customHeight="1" x14ac:dyDescent="0.25">
      <c r="A91" s="15"/>
      <c r="B91" s="46" t="str">
        <f>IF(ISBLANK('E Arraagu1 Nutaannguriaqsimajut'!B91), "",'E Arraagu1 Nutaannguriaqsimajut'!B91)</f>
        <v/>
      </c>
      <c r="C91" s="63"/>
      <c r="D91" s="63"/>
      <c r="E91" s="64"/>
      <c r="F91" s="64"/>
      <c r="G91" s="64"/>
      <c r="H91" s="64"/>
      <c r="I91" s="63"/>
      <c r="J91" s="115" t="str">
        <f>IF(ISBLANK('E Arraagu1 Nutaannguriaqsimajut'!G91), "",'E Arraagu1 Nutaannguriaqsimajut'!G91)</f>
        <v/>
      </c>
      <c r="K91" s="49"/>
    </row>
    <row r="92" spans="1:11" ht="41.4" x14ac:dyDescent="0.25">
      <c r="A92" s="15"/>
      <c r="B92" s="46" t="str">
        <f>IF(ISBLANK('E Arraagu1 Nutaannguriaqsimajut'!B92), "",'E Arraagu1 Nutaannguriaqsimajut'!B92)</f>
        <v>Pijunnarnirmut akinga: pigganirmut-turaangajut ikajurutiit amma pijitsirautiit pijaugialiit sanannguaqtinut amma sanannguaqtulirijimmarinnut piqataujunut piliriatsamut</v>
      </c>
      <c r="C92" s="63"/>
      <c r="D92" s="63"/>
      <c r="E92" s="64"/>
      <c r="F92" s="64"/>
      <c r="G92" s="64"/>
      <c r="H92" s="64"/>
      <c r="I92" s="63"/>
      <c r="J92" s="115" t="str">
        <f>IF(ISBLANK('E Arraagu1 Nutaannguriaqsimajut'!G92), "",'E Arraagu1 Nutaannguriaqsimajut'!G92)</f>
        <v/>
      </c>
      <c r="K92" s="49"/>
    </row>
    <row r="93" spans="1:11" x14ac:dyDescent="0.25">
      <c r="B93" s="27" t="s">
        <v>293</v>
      </c>
      <c r="C93" s="73">
        <f>'E Arraagu1 Nutaannguriaqsimajut'!F93</f>
        <v>0</v>
      </c>
      <c r="D93" s="73">
        <f>'B Kiinaujat Atuqtutsaq'!D93</f>
        <v>0</v>
      </c>
      <c r="E93" s="65">
        <f t="shared" ref="E93" si="7">SUM(E67:E92)</f>
        <v>0</v>
      </c>
      <c r="F93" s="65">
        <f>SUM(F67:F92)</f>
        <v>0</v>
      </c>
      <c r="G93" s="65">
        <f>SUM(G67:G92)</f>
        <v>0</v>
      </c>
      <c r="H93" s="65">
        <f>SUM(H67:H92)</f>
        <v>0</v>
      </c>
      <c r="I93" s="73">
        <f>C93+H93</f>
        <v>0</v>
      </c>
      <c r="J93" s="116"/>
      <c r="K93" s="49"/>
    </row>
    <row r="94" spans="1:11" ht="6" customHeight="1" x14ac:dyDescent="0.25">
      <c r="B94" s="33"/>
      <c r="C94" s="67"/>
      <c r="D94" s="67"/>
      <c r="E94" s="67"/>
      <c r="F94" s="67"/>
      <c r="G94" s="67"/>
      <c r="H94" s="67"/>
      <c r="I94" s="67"/>
    </row>
    <row r="95" spans="1:11" ht="6" customHeight="1" x14ac:dyDescent="0.25">
      <c r="C95" s="67"/>
      <c r="D95" s="67"/>
      <c r="E95" s="67"/>
      <c r="F95" s="67"/>
      <c r="G95" s="67"/>
      <c r="H95" s="67"/>
      <c r="I95" s="67"/>
    </row>
    <row r="96" spans="1:11" x14ac:dyDescent="0.25">
      <c r="B96" s="68" t="s">
        <v>294</v>
      </c>
      <c r="C96" s="73">
        <f>'E Arraagu1 Nutaannguriaqsimajut'!F96</f>
        <v>0</v>
      </c>
      <c r="D96" s="73">
        <f>'B Kiinaujat Atuqtutsaq'!D96</f>
        <v>0</v>
      </c>
      <c r="E96" s="65">
        <f t="shared" ref="E96:H96" si="8">E51+E63+E93</f>
        <v>0</v>
      </c>
      <c r="F96" s="65">
        <f t="shared" si="8"/>
        <v>0</v>
      </c>
      <c r="G96" s="65">
        <f t="shared" si="8"/>
        <v>0</v>
      </c>
      <c r="H96" s="65">
        <f t="shared" si="8"/>
        <v>0</v>
      </c>
      <c r="I96" s="73">
        <f>C96+H96</f>
        <v>0</v>
      </c>
      <c r="J96" s="116"/>
      <c r="K96" s="49"/>
    </row>
    <row r="97" spans="1:11" ht="7.5" customHeight="1" x14ac:dyDescent="0.25">
      <c r="B97" s="40"/>
    </row>
    <row r="98" spans="1:11" ht="60.75" customHeight="1" x14ac:dyDescent="0.25">
      <c r="B98" s="69" t="s">
        <v>295</v>
      </c>
      <c r="C98" s="53" t="str">
        <f t="shared" ref="C98" si="9">C5</f>
        <v>Arraagu 1, Atullarittut</v>
      </c>
      <c r="D98" s="53" t="str">
        <f t="shared" ref="D98:I98" si="10">D5</f>
        <v>Kiinaujat Atuqtutsaq Arraagu 2</v>
      </c>
      <c r="E98" s="52" t="str">
        <f t="shared" si="10"/>
        <v>Arraagu 2 Nutaannguqtigiarlugu 1, taimaigiaqaruni</v>
      </c>
      <c r="F98" s="52" t="str">
        <f t="shared" si="10"/>
        <v>Arraagu 2 Nutaannguqtigiarlugu 2, taimaigiaqaruni</v>
      </c>
      <c r="G98" s="52" t="str">
        <f t="shared" si="10"/>
        <v>Arraagu 2 Nutaannguqtigiarlugu 3, taimaigiaqaruni</v>
      </c>
      <c r="H98" s="52" t="str">
        <f t="shared" si="10"/>
        <v>Arraagu 2, Atullarittut</v>
      </c>
      <c r="I98" s="53" t="str">
        <f t="shared" si="10"/>
        <v>Arraaguit 1 ammalu 2,
 Pillattaat</v>
      </c>
      <c r="J98" s="34"/>
      <c r="K98" s="52" t="s">
        <v>296</v>
      </c>
    </row>
    <row r="99" spans="1:11" ht="7.5" customHeight="1" x14ac:dyDescent="0.25">
      <c r="A99" s="15"/>
      <c r="B99" s="70"/>
      <c r="C99" s="30"/>
      <c r="D99" s="30"/>
      <c r="E99" s="30"/>
      <c r="F99" s="30"/>
      <c r="G99" s="30"/>
      <c r="H99" s="30"/>
      <c r="I99" s="30"/>
      <c r="J99" s="17"/>
      <c r="K99" s="35"/>
    </row>
    <row r="100" spans="1:11" x14ac:dyDescent="0.25">
      <c r="A100" s="15"/>
      <c r="B100" s="69" t="s">
        <v>297</v>
      </c>
    </row>
    <row r="101" spans="1:11" x14ac:dyDescent="0.25">
      <c r="A101" s="15"/>
      <c r="B101" s="36" t="s">
        <v>298</v>
      </c>
      <c r="C101" s="63"/>
      <c r="D101" s="63"/>
      <c r="E101" s="64"/>
      <c r="F101" s="64"/>
      <c r="G101" s="64"/>
      <c r="H101" s="64"/>
      <c r="I101" s="63"/>
      <c r="J101" s="117"/>
      <c r="K101" s="49"/>
    </row>
    <row r="102" spans="1:11" x14ac:dyDescent="0.25">
      <c r="A102" s="15"/>
      <c r="B102" s="28" t="s">
        <v>299</v>
      </c>
      <c r="C102" s="63"/>
      <c r="D102" s="86"/>
      <c r="E102" s="87"/>
      <c r="F102" s="87"/>
      <c r="G102" s="87"/>
      <c r="H102" s="87"/>
      <c r="I102" s="86"/>
      <c r="J102" s="117"/>
      <c r="K102" s="48"/>
    </row>
    <row r="103" spans="1:11" ht="14.4" x14ac:dyDescent="0.3">
      <c r="A103" s="15"/>
      <c r="B103" s="29" t="s">
        <v>300</v>
      </c>
      <c r="C103" s="102"/>
      <c r="D103" s="204"/>
      <c r="E103" s="204"/>
      <c r="F103" s="204"/>
      <c r="G103" s="204"/>
      <c r="H103" s="204"/>
      <c r="I103" s="204"/>
      <c r="J103" s="204"/>
      <c r="K103" s="204"/>
    </row>
    <row r="104" spans="1:11" x14ac:dyDescent="0.25">
      <c r="A104" s="15"/>
      <c r="B104" s="46" t="str">
        <f>IF(ISBLANK('E Arraagu1 Nutaannguriaqsimajut'!B104), "",'E Arraagu1 Nutaannguriaqsimajut'!B104)</f>
        <v/>
      </c>
      <c r="C104" s="63"/>
      <c r="D104" s="88"/>
      <c r="E104" s="77"/>
      <c r="F104" s="77"/>
      <c r="G104" s="77"/>
      <c r="H104" s="77"/>
      <c r="I104" s="88"/>
      <c r="J104" s="117"/>
      <c r="K104" s="50"/>
    </row>
    <row r="105" spans="1:11" x14ac:dyDescent="0.25">
      <c r="A105" s="15"/>
      <c r="B105" s="46" t="str">
        <f>IF(ISBLANK('E Arraagu1 Nutaannguriaqsimajut'!B105), "",'E Arraagu1 Nutaannguriaqsimajut'!B105)</f>
        <v/>
      </c>
      <c r="C105" s="63"/>
      <c r="D105" s="63"/>
      <c r="E105" s="64"/>
      <c r="F105" s="64"/>
      <c r="G105" s="64"/>
      <c r="H105" s="64"/>
      <c r="I105" s="63"/>
      <c r="J105" s="117"/>
      <c r="K105" s="49"/>
    </row>
    <row r="106" spans="1:11" x14ac:dyDescent="0.25">
      <c r="A106" s="15"/>
      <c r="B106" s="46" t="str">
        <f>IF(ISBLANK('E Arraagu1 Nutaannguriaqsimajut'!B106), "",'E Arraagu1 Nutaannguriaqsimajut'!B106)</f>
        <v/>
      </c>
      <c r="C106" s="63"/>
      <c r="D106" s="63"/>
      <c r="E106" s="64"/>
      <c r="F106" s="64"/>
      <c r="G106" s="64"/>
      <c r="H106" s="64"/>
      <c r="I106" s="63"/>
      <c r="J106" s="117"/>
      <c r="K106" s="49"/>
    </row>
    <row r="107" spans="1:11" x14ac:dyDescent="0.25">
      <c r="A107" s="15"/>
      <c r="B107" s="72" t="s">
        <v>301</v>
      </c>
      <c r="C107" s="73">
        <f>'E Arraagu1 Nutaannguriaqsimajut'!F107</f>
        <v>0</v>
      </c>
      <c r="D107" s="73">
        <f>'B Kiinaujat Atuqtutsaq'!D107</f>
        <v>0</v>
      </c>
      <c r="E107" s="65">
        <f t="shared" ref="E107:G107" si="11">+E101+E102+E104+E105+E106</f>
        <v>0</v>
      </c>
      <c r="F107" s="65">
        <f t="shared" si="11"/>
        <v>0</v>
      </c>
      <c r="G107" s="65">
        <f t="shared" si="11"/>
        <v>0</v>
      </c>
      <c r="H107" s="65">
        <f>+H101+H102+H104+H105+H106</f>
        <v>0</v>
      </c>
      <c r="I107" s="73">
        <f>C107+H107</f>
        <v>0</v>
      </c>
      <c r="J107" s="117"/>
      <c r="K107" s="49"/>
    </row>
    <row r="108" spans="1:11" ht="7.5" customHeight="1" x14ac:dyDescent="0.25">
      <c r="A108" s="15"/>
      <c r="B108" s="40"/>
    </row>
    <row r="109" spans="1:11" x14ac:dyDescent="0.25">
      <c r="A109" s="15"/>
      <c r="B109" s="69" t="s">
        <v>302</v>
      </c>
    </row>
    <row r="110" spans="1:11" x14ac:dyDescent="0.25">
      <c r="A110" s="15"/>
      <c r="B110" s="38" t="s">
        <v>303</v>
      </c>
      <c r="C110" s="63"/>
      <c r="D110" s="63"/>
      <c r="E110" s="64"/>
      <c r="F110" s="64"/>
      <c r="G110" s="64"/>
      <c r="H110" s="64"/>
      <c r="I110" s="63"/>
      <c r="J110" s="117"/>
      <c r="K110" s="49"/>
    </row>
    <row r="111" spans="1:11" x14ac:dyDescent="0.25">
      <c r="A111" s="15"/>
      <c r="B111" s="38" t="s">
        <v>304</v>
      </c>
      <c r="C111" s="63"/>
      <c r="D111" s="63"/>
      <c r="E111" s="64"/>
      <c r="F111" s="64"/>
      <c r="G111" s="64"/>
      <c r="H111" s="64"/>
      <c r="I111" s="63"/>
      <c r="J111" s="117"/>
      <c r="K111" s="49"/>
    </row>
    <row r="112" spans="1:11" x14ac:dyDescent="0.25">
      <c r="A112" s="15"/>
      <c r="B112" s="38" t="s">
        <v>305</v>
      </c>
      <c r="C112" s="63"/>
      <c r="D112" s="63"/>
      <c r="E112" s="64"/>
      <c r="F112" s="64"/>
      <c r="G112" s="64"/>
      <c r="H112" s="64"/>
      <c r="I112" s="63"/>
      <c r="J112" s="117"/>
      <c r="K112" s="49"/>
    </row>
    <row r="113" spans="1:11" x14ac:dyDescent="0.25">
      <c r="A113" s="15"/>
      <c r="B113" s="38" t="s">
        <v>306</v>
      </c>
      <c r="C113" s="63"/>
      <c r="D113" s="63"/>
      <c r="E113" s="64"/>
      <c r="F113" s="64"/>
      <c r="G113" s="64"/>
      <c r="H113" s="64"/>
      <c r="I113" s="63"/>
      <c r="J113" s="117"/>
      <c r="K113" s="49"/>
    </row>
    <row r="114" spans="1:11" ht="14.4" x14ac:dyDescent="0.3">
      <c r="A114" s="15"/>
      <c r="B114" s="29" t="s">
        <v>307</v>
      </c>
      <c r="C114" s="102"/>
      <c r="D114" s="204"/>
      <c r="E114" s="204"/>
      <c r="F114" s="204"/>
      <c r="G114" s="204"/>
      <c r="H114" s="204"/>
      <c r="I114" s="204"/>
      <c r="J114" s="204"/>
      <c r="K114" s="204"/>
    </row>
    <row r="115" spans="1:11" x14ac:dyDescent="0.25">
      <c r="A115" s="15"/>
      <c r="B115" s="46" t="str">
        <f>IF(ISBLANK('E Arraagu1 Nutaannguriaqsimajut'!B115), "",'E Arraagu1 Nutaannguriaqsimajut'!B115)</f>
        <v/>
      </c>
      <c r="C115" s="63"/>
      <c r="D115" s="63"/>
      <c r="E115" s="64"/>
      <c r="F115" s="64"/>
      <c r="G115" s="64"/>
      <c r="H115" s="64"/>
      <c r="I115" s="63"/>
      <c r="J115" s="117"/>
      <c r="K115" s="49"/>
    </row>
    <row r="116" spans="1:11" x14ac:dyDescent="0.25">
      <c r="A116" s="15"/>
      <c r="B116" s="46" t="str">
        <f>IF(ISBLANK('E Arraagu1 Nutaannguriaqsimajut'!B116), "",'E Arraagu1 Nutaannguriaqsimajut'!B116)</f>
        <v/>
      </c>
      <c r="C116" s="63"/>
      <c r="D116" s="63"/>
      <c r="E116" s="64"/>
      <c r="F116" s="64"/>
      <c r="G116" s="64"/>
      <c r="H116" s="64"/>
      <c r="I116" s="63"/>
      <c r="J116" s="117"/>
      <c r="K116" s="49"/>
    </row>
    <row r="117" spans="1:11" x14ac:dyDescent="0.25">
      <c r="A117" s="15"/>
      <c r="B117" s="46" t="str">
        <f>IF(ISBLANK('E Arraagu1 Nutaannguriaqsimajut'!B117), "",'E Arraagu1 Nutaannguriaqsimajut'!B117)</f>
        <v/>
      </c>
      <c r="C117" s="63"/>
      <c r="D117" s="63"/>
      <c r="E117" s="64"/>
      <c r="F117" s="64"/>
      <c r="G117" s="64"/>
      <c r="H117" s="64"/>
      <c r="I117" s="63"/>
      <c r="J117" s="117"/>
      <c r="K117" s="49"/>
    </row>
    <row r="118" spans="1:11" x14ac:dyDescent="0.25">
      <c r="A118" s="15"/>
      <c r="B118" s="46" t="str">
        <f>IF(ISBLANK('E Arraagu1 Nutaannguriaqsimajut'!B118), "",'E Arraagu1 Nutaannguriaqsimajut'!B118)</f>
        <v/>
      </c>
      <c r="C118" s="63"/>
      <c r="D118" s="63"/>
      <c r="E118" s="64"/>
      <c r="F118" s="64"/>
      <c r="G118" s="64"/>
      <c r="H118" s="64"/>
      <c r="I118" s="63"/>
      <c r="J118" s="117"/>
      <c r="K118" s="49"/>
    </row>
    <row r="119" spans="1:11" x14ac:dyDescent="0.25">
      <c r="A119" s="15"/>
      <c r="B119" s="72" t="s">
        <v>308</v>
      </c>
      <c r="C119" s="73">
        <f>'E Arraagu1 Nutaannguriaqsimajut'!F119</f>
        <v>0</v>
      </c>
      <c r="D119" s="73">
        <f>'B Kiinaujat Atuqtutsaq'!D119</f>
        <v>0</v>
      </c>
      <c r="E119" s="65">
        <f>+SUM(E110:E113,E115:E118)</f>
        <v>0</v>
      </c>
      <c r="F119" s="65">
        <f t="shared" ref="F119:H119" si="12">+SUM(F110:F113,F115:F118)</f>
        <v>0</v>
      </c>
      <c r="G119" s="65">
        <f t="shared" si="12"/>
        <v>0</v>
      </c>
      <c r="H119" s="65">
        <f t="shared" si="12"/>
        <v>0</v>
      </c>
      <c r="I119" s="73">
        <f>C119+H119</f>
        <v>0</v>
      </c>
      <c r="J119" s="117"/>
      <c r="K119" s="49"/>
    </row>
    <row r="120" spans="1:11" ht="7.5" customHeight="1" x14ac:dyDescent="0.25">
      <c r="A120" s="15"/>
    </row>
    <row r="121" spans="1:11" x14ac:dyDescent="0.25">
      <c r="A121" s="15"/>
      <c r="B121" s="69" t="s">
        <v>309</v>
      </c>
    </row>
    <row r="122" spans="1:11" ht="27.6" x14ac:dyDescent="0.25">
      <c r="A122" s="15"/>
      <c r="B122" s="28" t="s">
        <v>310</v>
      </c>
      <c r="C122" s="63"/>
      <c r="D122" s="63"/>
      <c r="E122" s="64"/>
      <c r="F122" s="64"/>
      <c r="G122" s="64"/>
      <c r="H122" s="64"/>
      <c r="I122" s="63"/>
      <c r="J122" s="117"/>
      <c r="K122" s="49"/>
    </row>
    <row r="123" spans="1:11" ht="27.6" x14ac:dyDescent="0.25">
      <c r="A123" s="15"/>
      <c r="B123" s="28" t="s">
        <v>311</v>
      </c>
      <c r="C123" s="100"/>
      <c r="D123" s="63"/>
      <c r="E123" s="64"/>
      <c r="F123" s="64"/>
      <c r="G123" s="64"/>
      <c r="H123" s="64"/>
      <c r="I123" s="63"/>
      <c r="J123" s="117"/>
      <c r="K123" s="49"/>
    </row>
    <row r="124" spans="1:11" ht="14.4" x14ac:dyDescent="0.3">
      <c r="A124" s="15"/>
      <c r="B124" s="29" t="s">
        <v>312</v>
      </c>
      <c r="C124" s="102"/>
      <c r="D124" s="204"/>
      <c r="E124" s="204"/>
      <c r="F124" s="204"/>
      <c r="G124" s="204"/>
      <c r="H124" s="204"/>
      <c r="I124" s="204"/>
      <c r="J124" s="204"/>
      <c r="K124" s="204"/>
    </row>
    <row r="125" spans="1:11" x14ac:dyDescent="0.25">
      <c r="A125" s="15"/>
      <c r="B125" s="46" t="str">
        <f>IF(ISBLANK('E Arraagu1 Nutaannguriaqsimajut'!B125), "",'E Arraagu1 Nutaannguriaqsimajut'!B125)</f>
        <v/>
      </c>
      <c r="C125" s="63"/>
      <c r="D125" s="63"/>
      <c r="E125" s="64"/>
      <c r="F125" s="64"/>
      <c r="G125" s="64"/>
      <c r="H125" s="64"/>
      <c r="I125" s="63"/>
      <c r="J125" s="117"/>
      <c r="K125" s="49"/>
    </row>
    <row r="126" spans="1:11" x14ac:dyDescent="0.25">
      <c r="A126" s="15"/>
      <c r="B126" s="46" t="str">
        <f>IF(ISBLANK('E Arraagu1 Nutaannguriaqsimajut'!B126), "",'E Arraagu1 Nutaannguriaqsimajut'!B126)</f>
        <v/>
      </c>
      <c r="C126" s="63"/>
      <c r="D126" s="63"/>
      <c r="E126" s="64"/>
      <c r="F126" s="64"/>
      <c r="G126" s="64"/>
      <c r="H126" s="64"/>
      <c r="I126" s="63"/>
      <c r="J126" s="117"/>
      <c r="K126" s="49"/>
    </row>
    <row r="127" spans="1:11" x14ac:dyDescent="0.25">
      <c r="A127" s="15"/>
      <c r="B127" s="46" t="str">
        <f>IF(ISBLANK('E Arraagu1 Nutaannguriaqsimajut'!B127), "",'E Arraagu1 Nutaannguriaqsimajut'!B127)</f>
        <v/>
      </c>
      <c r="C127" s="63"/>
      <c r="D127" s="63"/>
      <c r="E127" s="64"/>
      <c r="F127" s="64"/>
      <c r="G127" s="64"/>
      <c r="H127" s="64"/>
      <c r="I127" s="63"/>
      <c r="J127" s="117"/>
      <c r="K127" s="49"/>
    </row>
    <row r="128" spans="1:11" ht="14.4" x14ac:dyDescent="0.3">
      <c r="A128" s="15"/>
      <c r="B128" s="29" t="s">
        <v>313</v>
      </c>
      <c r="C128" s="102"/>
      <c r="D128" s="204"/>
      <c r="E128" s="204"/>
      <c r="F128" s="204"/>
      <c r="G128" s="204"/>
      <c r="H128" s="204"/>
      <c r="I128" s="204"/>
      <c r="J128" s="204"/>
      <c r="K128" s="204"/>
    </row>
    <row r="129" spans="1:11" x14ac:dyDescent="0.25">
      <c r="A129" s="15"/>
      <c r="B129" s="46" t="str">
        <f>IF(ISBLANK('E Arraagu1 Nutaannguriaqsimajut'!B129), "",'E Arraagu1 Nutaannguriaqsimajut'!B129)</f>
        <v/>
      </c>
      <c r="C129" s="63"/>
      <c r="D129" s="63"/>
      <c r="E129" s="64"/>
      <c r="F129" s="64"/>
      <c r="G129" s="64"/>
      <c r="H129" s="64"/>
      <c r="I129" s="63"/>
      <c r="J129" s="117"/>
      <c r="K129" s="49"/>
    </row>
    <row r="130" spans="1:11" x14ac:dyDescent="0.25">
      <c r="A130" s="15"/>
      <c r="B130" s="46" t="str">
        <f>IF(ISBLANK('E Arraagu1 Nutaannguriaqsimajut'!B130), "",'E Arraagu1 Nutaannguriaqsimajut'!B130)</f>
        <v/>
      </c>
      <c r="C130" s="63"/>
      <c r="D130" s="63"/>
      <c r="E130" s="64"/>
      <c r="F130" s="64"/>
      <c r="G130" s="64"/>
      <c r="H130" s="64"/>
      <c r="I130" s="63"/>
      <c r="J130" s="117"/>
      <c r="K130" s="49"/>
    </row>
    <row r="131" spans="1:11" x14ac:dyDescent="0.25">
      <c r="A131" s="15"/>
      <c r="B131" s="46" t="str">
        <f>IF(ISBLANK('E Arraagu1 Nutaannguriaqsimajut'!B131), "",'E Arraagu1 Nutaannguriaqsimajut'!B131)</f>
        <v/>
      </c>
      <c r="C131" s="63"/>
      <c r="D131" s="63"/>
      <c r="E131" s="64"/>
      <c r="F131" s="64"/>
      <c r="G131" s="64"/>
      <c r="H131" s="64"/>
      <c r="I131" s="63"/>
      <c r="J131" s="117"/>
      <c r="K131" s="49"/>
    </row>
    <row r="132" spans="1:11" ht="14.4" x14ac:dyDescent="0.3">
      <c r="A132" s="15"/>
      <c r="B132" s="29" t="s">
        <v>314</v>
      </c>
      <c r="C132" s="102"/>
      <c r="D132" s="204"/>
      <c r="E132" s="204"/>
      <c r="F132" s="204"/>
      <c r="G132" s="204"/>
      <c r="H132" s="204"/>
      <c r="I132" s="204"/>
      <c r="J132" s="204"/>
      <c r="K132" s="204"/>
    </row>
    <row r="133" spans="1:11" x14ac:dyDescent="0.25">
      <c r="A133" s="15"/>
      <c r="B133" s="46" t="str">
        <f>IF(ISBLANK('E Arraagu1 Nutaannguriaqsimajut'!B133), "",'E Arraagu1 Nutaannguriaqsimajut'!B133)</f>
        <v/>
      </c>
      <c r="C133" s="63"/>
      <c r="D133" s="63"/>
      <c r="E133" s="64"/>
      <c r="F133" s="64"/>
      <c r="G133" s="64"/>
      <c r="H133" s="64"/>
      <c r="I133" s="63"/>
      <c r="J133" s="117"/>
      <c r="K133" s="49"/>
    </row>
    <row r="134" spans="1:11" x14ac:dyDescent="0.25">
      <c r="A134" s="15"/>
      <c r="B134" s="46" t="str">
        <f>IF(ISBLANK('E Arraagu1 Nutaannguriaqsimajut'!B134), "",'E Arraagu1 Nutaannguriaqsimajut'!B134)</f>
        <v/>
      </c>
      <c r="C134" s="63"/>
      <c r="D134" s="63"/>
      <c r="E134" s="64"/>
      <c r="F134" s="64"/>
      <c r="G134" s="64"/>
      <c r="H134" s="64"/>
      <c r="I134" s="63"/>
      <c r="J134" s="117"/>
      <c r="K134" s="49"/>
    </row>
    <row r="135" spans="1:11" x14ac:dyDescent="0.25">
      <c r="A135" s="15"/>
      <c r="B135" s="46" t="str">
        <f>IF(ISBLANK('E Arraagu1 Nutaannguriaqsimajut'!B135), "",'E Arraagu1 Nutaannguriaqsimajut'!B135)</f>
        <v/>
      </c>
      <c r="C135" s="63"/>
      <c r="D135" s="63"/>
      <c r="E135" s="64"/>
      <c r="F135" s="64"/>
      <c r="G135" s="64"/>
      <c r="H135" s="64"/>
      <c r="I135" s="63"/>
      <c r="J135" s="117"/>
      <c r="K135" s="49"/>
    </row>
    <row r="136" spans="1:11" ht="14.4" x14ac:dyDescent="0.3">
      <c r="A136" s="15"/>
      <c r="B136" s="71" t="s">
        <v>315</v>
      </c>
      <c r="C136" s="29"/>
      <c r="D136" s="239"/>
      <c r="E136" s="239"/>
      <c r="F136" s="239"/>
      <c r="G136" s="239"/>
      <c r="H136" s="239"/>
      <c r="I136" s="239"/>
      <c r="J136" s="239"/>
      <c r="K136" s="239"/>
    </row>
    <row r="137" spans="1:11" ht="14.4" x14ac:dyDescent="0.3">
      <c r="A137" s="15"/>
      <c r="B137" s="109" t="str">
        <f>IF(ISBLANK('E Arraagu1 Nutaannguriaqsimajut'!B137), "",'E Arraagu1 Nutaannguriaqsimajut'!B137)</f>
        <v/>
      </c>
      <c r="C137" s="63"/>
      <c r="D137" s="63"/>
      <c r="E137" s="64"/>
      <c r="F137" s="64"/>
      <c r="G137" s="64"/>
      <c r="H137" s="64"/>
      <c r="I137" s="63"/>
      <c r="J137" s="117"/>
      <c r="K137" s="49"/>
    </row>
    <row r="138" spans="1:11" ht="14.4" x14ac:dyDescent="0.3">
      <c r="A138" s="15"/>
      <c r="B138" s="109" t="str">
        <f>IF(ISBLANK('E Arraagu1 Nutaannguriaqsimajut'!B138), "",'E Arraagu1 Nutaannguriaqsimajut'!B138)</f>
        <v/>
      </c>
      <c r="C138" s="63"/>
      <c r="D138" s="63"/>
      <c r="E138" s="64"/>
      <c r="F138" s="64"/>
      <c r="G138" s="64"/>
      <c r="H138" s="64"/>
      <c r="I138" s="63"/>
      <c r="J138" s="117"/>
      <c r="K138" s="49"/>
    </row>
    <row r="139" spans="1:11" ht="14.4" x14ac:dyDescent="0.3">
      <c r="A139" s="15"/>
      <c r="B139" s="109" t="str">
        <f>IF(ISBLANK('E Arraagu1 Nutaannguriaqsimajut'!B139), "",'E Arraagu1 Nutaannguriaqsimajut'!B139)</f>
        <v/>
      </c>
      <c r="C139" s="63"/>
      <c r="D139" s="63"/>
      <c r="E139" s="64"/>
      <c r="F139" s="64"/>
      <c r="G139" s="64"/>
      <c r="H139" s="64"/>
      <c r="I139" s="63"/>
      <c r="J139" s="117"/>
      <c r="K139" s="49"/>
    </row>
    <row r="140" spans="1:11" ht="14.4" x14ac:dyDescent="0.3">
      <c r="A140" s="15"/>
      <c r="B140" s="29" t="s">
        <v>316</v>
      </c>
      <c r="C140" s="102"/>
      <c r="D140" s="204"/>
      <c r="E140" s="204"/>
      <c r="F140" s="204"/>
      <c r="G140" s="204"/>
      <c r="H140" s="204"/>
      <c r="I140" s="204"/>
      <c r="J140" s="204"/>
      <c r="K140" s="204"/>
    </row>
    <row r="141" spans="1:11" x14ac:dyDescent="0.25">
      <c r="A141" s="15"/>
      <c r="B141" s="46" t="str">
        <f>IF(ISBLANK('E Arraagu1 Nutaannguriaqsimajut'!B141), "",'E Arraagu1 Nutaannguriaqsimajut'!B141)</f>
        <v/>
      </c>
      <c r="C141" s="63"/>
      <c r="D141" s="63"/>
      <c r="E141" s="64"/>
      <c r="F141" s="64"/>
      <c r="G141" s="64"/>
      <c r="H141" s="64"/>
      <c r="I141" s="63"/>
      <c r="J141" s="117"/>
      <c r="K141" s="49"/>
    </row>
    <row r="142" spans="1:11" x14ac:dyDescent="0.25">
      <c r="A142" s="15"/>
      <c r="B142" s="46" t="str">
        <f>IF(ISBLANK('E Arraagu1 Nutaannguriaqsimajut'!B142), "",'E Arraagu1 Nutaannguriaqsimajut'!B142)</f>
        <v/>
      </c>
      <c r="C142" s="63"/>
      <c r="D142" s="63"/>
      <c r="E142" s="64"/>
      <c r="F142" s="64"/>
      <c r="G142" s="64"/>
      <c r="H142" s="64"/>
      <c r="I142" s="63"/>
      <c r="J142" s="117"/>
      <c r="K142" s="49"/>
    </row>
    <row r="143" spans="1:11" x14ac:dyDescent="0.25">
      <c r="A143" s="15"/>
      <c r="B143" s="46" t="str">
        <f>IF(ISBLANK('E Arraagu1 Nutaannguriaqsimajut'!B143), "",'E Arraagu1 Nutaannguriaqsimajut'!B143)</f>
        <v/>
      </c>
      <c r="C143" s="63"/>
      <c r="D143" s="63"/>
      <c r="E143" s="64"/>
      <c r="F143" s="64"/>
      <c r="G143" s="64"/>
      <c r="H143" s="64"/>
      <c r="I143" s="63"/>
      <c r="J143" s="117"/>
      <c r="K143" s="49"/>
    </row>
    <row r="144" spans="1:11" x14ac:dyDescent="0.25">
      <c r="A144" s="15"/>
      <c r="B144" s="72" t="s">
        <v>317</v>
      </c>
      <c r="C144" s="73">
        <f>'E Arraagu1 Nutaannguriaqsimajut'!F144</f>
        <v>0</v>
      </c>
      <c r="D144" s="73">
        <f>'B Kiinaujat Atuqtutsaq'!D144</f>
        <v>0</v>
      </c>
      <c r="E144" s="65">
        <f t="shared" ref="E144:G144" si="13">+SUM(E122:E123,E125:E127,E129:E131,E133:E135,E137:E139,E141:E143)</f>
        <v>0</v>
      </c>
      <c r="F144" s="65">
        <f t="shared" si="13"/>
        <v>0</v>
      </c>
      <c r="G144" s="65">
        <f t="shared" si="13"/>
        <v>0</v>
      </c>
      <c r="H144" s="65">
        <f>+SUM(H122:H123,H125:H127,H129:H131,H133:H135,H137:H139,H141:H143)</f>
        <v>0</v>
      </c>
      <c r="I144" s="73">
        <f>C144+H144</f>
        <v>0</v>
      </c>
      <c r="J144" s="117"/>
      <c r="K144" s="49"/>
    </row>
    <row r="145" spans="1:11" ht="7.5" customHeight="1" x14ac:dyDescent="0.25">
      <c r="A145" s="15"/>
    </row>
    <row r="146" spans="1:11" x14ac:dyDescent="0.25">
      <c r="A146" s="15"/>
      <c r="B146" s="69" t="s">
        <v>318</v>
      </c>
      <c r="C146" s="206" t="s">
        <v>319</v>
      </c>
      <c r="D146" s="206"/>
      <c r="E146" s="206"/>
      <c r="F146" s="206"/>
      <c r="G146" s="206"/>
      <c r="H146" s="206"/>
      <c r="I146" s="206"/>
    </row>
    <row r="147" spans="1:11" ht="14.4" x14ac:dyDescent="0.3">
      <c r="A147" s="15"/>
      <c r="B147" s="71" t="s">
        <v>320</v>
      </c>
      <c r="C147" s="29"/>
      <c r="D147" s="239"/>
      <c r="E147" s="239"/>
      <c r="F147" s="239"/>
      <c r="G147" s="239"/>
      <c r="H147" s="239"/>
      <c r="I147" s="239"/>
      <c r="J147" s="239"/>
      <c r="K147" s="239"/>
    </row>
    <row r="148" spans="1:11" x14ac:dyDescent="0.25">
      <c r="A148" s="15"/>
      <c r="B148" s="46" t="str">
        <f>IF(ISBLANK('E Arraagu1 Nutaannguriaqsimajut'!B148), "",'E Arraagu1 Nutaannguriaqsimajut'!B148)</f>
        <v/>
      </c>
      <c r="C148" s="63"/>
      <c r="D148" s="63"/>
      <c r="E148" s="64"/>
      <c r="F148" s="64"/>
      <c r="G148" s="64"/>
      <c r="H148" s="64"/>
      <c r="I148" s="63"/>
      <c r="J148" s="117"/>
      <c r="K148" s="49"/>
    </row>
    <row r="149" spans="1:11" x14ac:dyDescent="0.25">
      <c r="A149" s="15"/>
      <c r="B149" s="46" t="str">
        <f>IF(ISBLANK('E Arraagu1 Nutaannguriaqsimajut'!B149), "",'E Arraagu1 Nutaannguriaqsimajut'!B149)</f>
        <v/>
      </c>
      <c r="C149" s="63"/>
      <c r="D149" s="63"/>
      <c r="E149" s="64"/>
      <c r="F149" s="64"/>
      <c r="G149" s="64"/>
      <c r="H149" s="64"/>
      <c r="I149" s="63"/>
      <c r="J149" s="117"/>
      <c r="K149" s="49"/>
    </row>
    <row r="150" spans="1:11" x14ac:dyDescent="0.25">
      <c r="A150" s="15"/>
      <c r="B150" s="46" t="str">
        <f>IF(ISBLANK('E Arraagu1 Nutaannguriaqsimajut'!B150), "",'E Arraagu1 Nutaannguriaqsimajut'!B150)</f>
        <v/>
      </c>
      <c r="C150" s="63"/>
      <c r="D150" s="63"/>
      <c r="E150" s="64"/>
      <c r="F150" s="64"/>
      <c r="G150" s="64"/>
      <c r="H150" s="64"/>
      <c r="I150" s="63"/>
      <c r="J150" s="117"/>
      <c r="K150" s="49"/>
    </row>
    <row r="151" spans="1:11" ht="14.4" x14ac:dyDescent="0.3">
      <c r="A151" s="15"/>
      <c r="B151" s="29" t="s">
        <v>321</v>
      </c>
      <c r="C151" s="102"/>
      <c r="D151" s="204"/>
      <c r="E151" s="204"/>
      <c r="F151" s="204"/>
      <c r="G151" s="204"/>
      <c r="H151" s="204"/>
      <c r="I151" s="204"/>
      <c r="J151" s="204"/>
      <c r="K151" s="204"/>
    </row>
    <row r="152" spans="1:11" x14ac:dyDescent="0.25">
      <c r="A152" s="15"/>
      <c r="B152" s="46" t="str">
        <f>IF(ISBLANK('E Arraagu1 Nutaannguriaqsimajut'!B152), "",'E Arraagu1 Nutaannguriaqsimajut'!B152)</f>
        <v/>
      </c>
      <c r="C152" s="63"/>
      <c r="D152" s="63"/>
      <c r="E152" s="64"/>
      <c r="F152" s="64"/>
      <c r="G152" s="64"/>
      <c r="H152" s="64"/>
      <c r="I152" s="63"/>
      <c r="J152" s="117"/>
      <c r="K152" s="49"/>
    </row>
    <row r="153" spans="1:11" x14ac:dyDescent="0.25">
      <c r="A153" s="15"/>
      <c r="B153" s="46" t="str">
        <f>IF(ISBLANK('E Arraagu1 Nutaannguriaqsimajut'!B153), "",'E Arraagu1 Nutaannguriaqsimajut'!B153)</f>
        <v/>
      </c>
      <c r="C153" s="63"/>
      <c r="D153" s="63"/>
      <c r="E153" s="64"/>
      <c r="F153" s="64"/>
      <c r="G153" s="64"/>
      <c r="H153" s="64"/>
      <c r="I153" s="63"/>
      <c r="J153" s="117"/>
      <c r="K153" s="49"/>
    </row>
    <row r="154" spans="1:11" x14ac:dyDescent="0.25">
      <c r="A154" s="15"/>
      <c r="B154" s="46" t="str">
        <f>IF(ISBLANK('E Arraagu1 Nutaannguriaqsimajut'!B154), "",'E Arraagu1 Nutaannguriaqsimajut'!B154)</f>
        <v/>
      </c>
      <c r="C154" s="63"/>
      <c r="D154" s="63"/>
      <c r="E154" s="64"/>
      <c r="F154" s="64"/>
      <c r="G154" s="64"/>
      <c r="H154" s="64"/>
      <c r="I154" s="63"/>
      <c r="J154" s="117"/>
      <c r="K154" s="49"/>
    </row>
    <row r="155" spans="1:11" x14ac:dyDescent="0.25">
      <c r="A155" s="15"/>
      <c r="B155" s="72" t="s">
        <v>322</v>
      </c>
      <c r="C155" s="73">
        <f>'E Arraagu1 Nutaannguriaqsimajut'!F155</f>
        <v>0</v>
      </c>
      <c r="D155" s="73">
        <f>'B Kiinaujat Atuqtutsaq'!D155</f>
        <v>0</v>
      </c>
      <c r="E155" s="65">
        <f>+SUM(E148:E150,E152:E154)</f>
        <v>0</v>
      </c>
      <c r="F155" s="65">
        <f t="shared" ref="F155:H155" si="14">+SUM(F148:F150,F152:F154)</f>
        <v>0</v>
      </c>
      <c r="G155" s="65">
        <f t="shared" si="14"/>
        <v>0</v>
      </c>
      <c r="H155" s="65">
        <f t="shared" si="14"/>
        <v>0</v>
      </c>
      <c r="I155" s="73">
        <f>C155+H155</f>
        <v>0</v>
      </c>
      <c r="J155" s="117"/>
      <c r="K155" s="49"/>
    </row>
    <row r="156" spans="1:11" x14ac:dyDescent="0.25">
      <c r="A156" s="15"/>
      <c r="B156" s="40"/>
      <c r="C156" s="67"/>
      <c r="D156" s="67"/>
      <c r="E156" s="67"/>
      <c r="F156" s="67"/>
      <c r="G156" s="67"/>
      <c r="H156" s="67"/>
      <c r="I156" s="67"/>
    </row>
    <row r="157" spans="1:11" x14ac:dyDescent="0.25">
      <c r="A157" s="15"/>
      <c r="B157" s="69" t="s">
        <v>323</v>
      </c>
      <c r="C157" s="67"/>
      <c r="D157" s="67"/>
      <c r="E157" s="67"/>
      <c r="F157" s="67"/>
      <c r="G157" s="67"/>
      <c r="H157" s="67"/>
      <c r="I157" s="67"/>
    </row>
    <row r="158" spans="1:11" x14ac:dyDescent="0.25">
      <c r="A158" s="15"/>
      <c r="B158" s="28" t="s">
        <v>324</v>
      </c>
      <c r="C158" s="63"/>
      <c r="D158" s="63"/>
      <c r="E158" s="64"/>
      <c r="F158" s="64"/>
      <c r="G158" s="64"/>
      <c r="H158" s="64"/>
      <c r="I158" s="63"/>
      <c r="J158" s="117"/>
      <c r="K158" s="49"/>
    </row>
    <row r="159" spans="1:11" x14ac:dyDescent="0.25">
      <c r="A159" s="15"/>
      <c r="B159" s="46" t="str">
        <f>IF(ISBLANK('E Arraagu1 Nutaannguriaqsimajut'!B159), "",'E Arraagu1 Nutaannguriaqsimajut'!B159)</f>
        <v/>
      </c>
      <c r="C159" s="63"/>
      <c r="D159" s="63"/>
      <c r="E159" s="64"/>
      <c r="F159" s="64"/>
      <c r="G159" s="64"/>
      <c r="H159" s="64"/>
      <c r="I159" s="63"/>
      <c r="J159" s="117"/>
      <c r="K159" s="49"/>
    </row>
    <row r="160" spans="1:11" ht="14.4" x14ac:dyDescent="0.3">
      <c r="A160" s="15"/>
      <c r="B160" s="29" t="s">
        <v>325</v>
      </c>
      <c r="C160" s="102"/>
      <c r="D160" s="204"/>
      <c r="E160" s="204"/>
      <c r="F160" s="204"/>
      <c r="G160" s="204"/>
      <c r="H160" s="204"/>
      <c r="I160" s="204"/>
      <c r="J160" s="204"/>
      <c r="K160" s="204"/>
    </row>
    <row r="161" spans="1:11" x14ac:dyDescent="0.25">
      <c r="A161" s="15"/>
      <c r="B161" s="46" t="str">
        <f>IF(ISBLANK('E Arraagu1 Nutaannguriaqsimajut'!B161), "",'E Arraagu1 Nutaannguriaqsimajut'!B161)</f>
        <v/>
      </c>
      <c r="C161" s="63"/>
      <c r="D161" s="63"/>
      <c r="E161" s="64"/>
      <c r="F161" s="64"/>
      <c r="G161" s="64"/>
      <c r="H161" s="64"/>
      <c r="I161" s="63"/>
      <c r="J161" s="117"/>
      <c r="K161" s="49"/>
    </row>
    <row r="162" spans="1:11" x14ac:dyDescent="0.25">
      <c r="A162" s="15"/>
      <c r="B162" s="46" t="str">
        <f>IF(ISBLANK('E Arraagu1 Nutaannguriaqsimajut'!B162), "",'E Arraagu1 Nutaannguriaqsimajut'!B162)</f>
        <v/>
      </c>
      <c r="C162" s="63"/>
      <c r="D162" s="63"/>
      <c r="E162" s="64"/>
      <c r="F162" s="64"/>
      <c r="G162" s="64"/>
      <c r="H162" s="64"/>
      <c r="I162" s="63"/>
      <c r="J162" s="117"/>
      <c r="K162" s="49"/>
    </row>
    <row r="163" spans="1:11" x14ac:dyDescent="0.25">
      <c r="B163" s="72" t="s">
        <v>326</v>
      </c>
      <c r="C163" s="73">
        <f>'E Arraagu1 Nutaannguriaqsimajut'!F163</f>
        <v>0</v>
      </c>
      <c r="D163" s="73">
        <f>'B Kiinaujat Atuqtutsaq'!D163</f>
        <v>0</v>
      </c>
      <c r="E163" s="65">
        <f>+SUM(E158:E159,E161:E162)</f>
        <v>0</v>
      </c>
      <c r="F163" s="65">
        <f t="shared" ref="F163:H163" si="15">+SUM(F158:F159,F161:F162)</f>
        <v>0</v>
      </c>
      <c r="G163" s="65">
        <f t="shared" si="15"/>
        <v>0</v>
      </c>
      <c r="H163" s="65">
        <f t="shared" si="15"/>
        <v>0</v>
      </c>
      <c r="I163" s="73">
        <f>C163+H163</f>
        <v>0</v>
      </c>
      <c r="J163" s="117"/>
      <c r="K163" s="49"/>
    </row>
    <row r="164" spans="1:11" ht="7.5" customHeight="1" x14ac:dyDescent="0.25">
      <c r="C164" s="67"/>
      <c r="D164" s="67"/>
      <c r="E164" s="67"/>
      <c r="F164" s="67"/>
      <c r="G164" s="67"/>
      <c r="H164" s="67"/>
      <c r="I164" s="67"/>
      <c r="K164" s="22"/>
    </row>
    <row r="165" spans="1:11" ht="27.6" x14ac:dyDescent="0.25">
      <c r="B165" s="39" t="s">
        <v>327</v>
      </c>
      <c r="C165" s="73">
        <f>'E Arraagu1 Nutaannguriaqsimajut'!F165</f>
        <v>0</v>
      </c>
      <c r="D165" s="73">
        <f>'B Kiinaujat Atuqtutsaq'!D165</f>
        <v>0</v>
      </c>
      <c r="E165" s="65">
        <f t="shared" ref="E165:H165" si="16">E144+E119+E107+E155+E163</f>
        <v>0</v>
      </c>
      <c r="F165" s="65">
        <f t="shared" si="16"/>
        <v>0</v>
      </c>
      <c r="G165" s="65">
        <f t="shared" si="16"/>
        <v>0</v>
      </c>
      <c r="H165" s="65">
        <f t="shared" si="16"/>
        <v>0</v>
      </c>
      <c r="I165" s="73">
        <f>C165+H165</f>
        <v>0</v>
      </c>
      <c r="J165" s="117"/>
      <c r="K165" s="49"/>
    </row>
    <row r="166" spans="1:11" ht="7.5" customHeight="1" x14ac:dyDescent="0.25">
      <c r="B166" s="40"/>
      <c r="C166" s="67"/>
      <c r="D166" s="41"/>
      <c r="E166" s="41"/>
      <c r="F166" s="41"/>
      <c r="G166" s="41"/>
      <c r="H166" s="67"/>
      <c r="I166" s="67"/>
      <c r="K166" s="22"/>
    </row>
    <row r="167" spans="1:11" x14ac:dyDescent="0.25">
      <c r="B167" s="42" t="s">
        <v>328</v>
      </c>
      <c r="C167" s="73">
        <f>'E Arraagu1 Nutaannguriaqsimajut'!F167</f>
        <v>0</v>
      </c>
      <c r="D167" s="73">
        <f>'B Kiinaujat Atuqtutsaq'!D167</f>
        <v>0</v>
      </c>
      <c r="E167" s="65">
        <f t="shared" ref="E167:H167" si="17">E96</f>
        <v>0</v>
      </c>
      <c r="F167" s="65">
        <f t="shared" si="17"/>
        <v>0</v>
      </c>
      <c r="G167" s="65">
        <f t="shared" si="17"/>
        <v>0</v>
      </c>
      <c r="H167" s="65">
        <f t="shared" si="17"/>
        <v>0</v>
      </c>
      <c r="I167" s="73">
        <f>C167+H167</f>
        <v>0</v>
      </c>
      <c r="J167" s="117"/>
      <c r="K167" s="49"/>
    </row>
    <row r="168" spans="1:11" ht="27.6" x14ac:dyDescent="0.25">
      <c r="B168" s="39" t="s">
        <v>329</v>
      </c>
      <c r="C168" s="74">
        <f t="shared" ref="C168:I168" si="18">IFERROR(C122/C96,0)</f>
        <v>0</v>
      </c>
      <c r="D168" s="74">
        <f t="shared" si="18"/>
        <v>0</v>
      </c>
      <c r="E168" s="85">
        <f t="shared" si="18"/>
        <v>0</v>
      </c>
      <c r="F168" s="85">
        <f t="shared" si="18"/>
        <v>0</v>
      </c>
      <c r="G168" s="85">
        <f t="shared" si="18"/>
        <v>0</v>
      </c>
      <c r="H168" s="85">
        <f t="shared" si="18"/>
        <v>0</v>
      </c>
      <c r="I168" s="74">
        <f t="shared" si="18"/>
        <v>0</v>
      </c>
    </row>
    <row r="169" spans="1:11" x14ac:dyDescent="0.25">
      <c r="C169" s="67"/>
      <c r="D169" s="67"/>
      <c r="E169" s="67"/>
      <c r="F169" s="67"/>
      <c r="G169" s="67"/>
      <c r="H169" s="67"/>
      <c r="I169" s="67"/>
    </row>
    <row r="170" spans="1:11" ht="41.4" x14ac:dyDescent="0.25">
      <c r="B170" s="43" t="s">
        <v>330</v>
      </c>
      <c r="C170" s="76">
        <f>'E Arraagu1 Nutaannguriaqsimajut'!F170</f>
        <v>0</v>
      </c>
      <c r="D170" s="76">
        <f>'B Kiinaujat Atuqtutsaq'!D170</f>
        <v>0</v>
      </c>
      <c r="E170" s="64"/>
      <c r="F170" s="64"/>
      <c r="G170" s="64"/>
      <c r="H170" s="64"/>
      <c r="I170" s="73">
        <f>C170+H170</f>
        <v>0</v>
      </c>
      <c r="K170" s="49"/>
    </row>
  </sheetData>
  <sheetProtection algorithmName="SHA-512" hashValue="+lF6E7iIvSYoR888vCWlSIu47ZmPMgqCo3cbXgoOPvWSKipYaDMFhup+T7EZzZ586ayFkm5LHvcp+0fnEgGJ3A==" saltValue="hX3tFB2mmUnF2A5AYSBRrw==" spinCount="100000" sheet="1" formatRows="0"/>
  <mergeCells count="21">
    <mergeCell ref="B22:K22"/>
    <mergeCell ref="B29:K29"/>
    <mergeCell ref="B38:K38"/>
    <mergeCell ref="B45:K45"/>
    <mergeCell ref="B66:K66"/>
    <mergeCell ref="B1:K1"/>
    <mergeCell ref="D151:K151"/>
    <mergeCell ref="D147:K147"/>
    <mergeCell ref="D160:K160"/>
    <mergeCell ref="D128:K128"/>
    <mergeCell ref="D132:K132"/>
    <mergeCell ref="D136:K136"/>
    <mergeCell ref="D140:K140"/>
    <mergeCell ref="C146:I146"/>
    <mergeCell ref="B3:K3"/>
    <mergeCell ref="D114:K114"/>
    <mergeCell ref="D124:K124"/>
    <mergeCell ref="C14:J15"/>
    <mergeCell ref="B6:B9"/>
    <mergeCell ref="D59:K59"/>
    <mergeCell ref="D103:K103"/>
  </mergeCells>
  <dataValidations disablePrompts="1" count="1">
    <dataValidation allowBlank="1" showErrorMessage="1" sqref="B95" xr:uid="{00000000-0002-0000-0400-000000000000}"/>
  </dataValidations>
  <printOptions horizontalCentered="1"/>
  <pageMargins left="0.70866141732283472" right="0.70866141732283472" top="0.74803149606299213" bottom="0.74803149606299213" header="0.31496062992125984" footer="0.31496062992125984"/>
  <pageSetup paperSize="5" scale="68" fitToHeight="0" orientation="landscape" r:id="rId1"/>
  <headerFooter>
    <oddFooter>&amp;L&amp;BKanatami Katimajiit Sanajausimajunut Takujaugiaqanngittut&amp;B&amp;C&amp;D&amp;RMappiqtugaq &amp;P</oddFooter>
  </headerFooter>
  <ignoredErrors>
    <ignoredError sqref="A2 E16:H16 A29 A38 A45 A52:XFD54 A59:C59 A55 A64:XFD64 A94:XFD95 A67:B67 A103:D103 A101 A102:B102 J101:XFD102 A108:XFD109 A114:C114 A110:B112 A113 J110:XFD113 A120:XFD121 A124:C124 A122 A123:B123 J122:XFD123 A128:C128 A125:A127 J125:XFD127 A132:C132 A129:A131 J129:XFD131 A136:C136 A133:A135 J133:XFD135 A140:C140 A137:A139 J137:XFD139 A145:XFD145 A151:C151 A148:A150 J148:XFD150 A156:XFD157 A160:C160 A158 A159:B159 J158:XFD159 A164:XFD164 A56:B56 L55:XFD58 A60:A62 A68:A92 A21:A22 G21:H21 A28:B28 E28:H28 A37:B37 E37:H37 A44:B44 A50:B51 E50:H51 A63 E63 A93 E93:H93 A97:XFD97 A96 E96:H96 A107:B107 E107:H107 A119:B119 A144:B144 E144:H144 A155:B155 A163:B163 A166:XFD166 A165 E165:H165 A168:XFD169 A167 E167:H167 K23:XFD28 K30:XFD37 L39:XFD44 K50:XFD51 K63:XFD63 K96:XFD96 J104:XFD107 J115:XFD119 J141:XFD144 J152:XFD155 J161:XFD163 J165:XFD165 J167:XFD167 A171:XFD1048576 A170:H170 J170:XFD170 A10:XFD13 A5 L5:XFD5 G63 K67:XFD93 L103:XFD103 L114:XFD114 L124:XFD124 L128:XFD128 L132:XFD132 L136:XFD136 L140:XFD140 L151:XFD151 A147:C147 L147:XFD147 L160:XFD160 A15:B15 A14 L38:XFD38 L45:XFD45 A57:A58 A146:B146 J146:XFD146 K14:XFD21 C5:D5 A4:XFD4 A3 C3:XFD3 C2:XFD2 H5:I5 A20 A16 A17 A18 A19 A23:A27 A30:A36 A39:A43 A46:A49 A104:A106 A115:A118 A141:A143 A152:A154 A161:A162 B16:B20 B23:B27 B30:B36 B39:B43 B46:B49 B60:B62 B68:B92 B104:B106 B115:B118 B125:B127 B129:B131 B133:B135 B137:B139 B141:B143 B148:B150 B152:B154 B161:B162 L22:XFD22 L29:XFD29 J16:J21 J23:J28 J30:J36 L46:XFD49 K46:K49 K39:K44 E44:H44 D39:J43 D44 I44:J44 D46:J49 L59:XFD59 L60:XFD62 K60:K62 K55:K58 D59:K59 D55:J58 D60:J62 J67:J92 A66 L66:XFD66 A99:XFD100 A98:C98 J98:XFD98 A65:B65 L65:XFD6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fitToPage="1"/>
  </sheetPr>
  <dimension ref="A1:L170"/>
  <sheetViews>
    <sheetView showGridLines="0" zoomScaleNormal="100" workbookViewId="0">
      <pane ySplit="5" topLeftCell="A6" activePane="bottomLeft" state="frozen"/>
      <selection activeCell="C13" sqref="C13"/>
      <selection pane="bottomLeft"/>
    </sheetView>
  </sheetViews>
  <sheetFormatPr defaultColWidth="9.109375" defaultRowHeight="13.8" x14ac:dyDescent="0.25"/>
  <cols>
    <col min="1" max="1" width="2.5546875" style="54" customWidth="1"/>
    <col min="2" max="2" width="58.6640625" style="15" customWidth="1"/>
    <col min="3" max="4" width="15.109375" style="15" customWidth="1"/>
    <col min="5" max="5" width="14.88671875" style="15" customWidth="1"/>
    <col min="6" max="6" width="25.88671875" style="15" bestFit="1" customWidth="1"/>
    <col min="7" max="7" width="29.33203125" style="15" bestFit="1" customWidth="1"/>
    <col min="8" max="8" width="25.88671875" style="15" bestFit="1" customWidth="1"/>
    <col min="9" max="9" width="15.109375" style="15" customWidth="1"/>
    <col min="10" max="10" width="16" style="15" customWidth="1"/>
    <col min="11" max="11" width="20.44140625" style="110" bestFit="1" customWidth="1"/>
    <col min="12" max="12" width="34.5546875" style="15" customWidth="1"/>
    <col min="13" max="16384" width="9.109375" style="15"/>
  </cols>
  <sheetData>
    <row r="1" spans="1:12" ht="29.25" customHeight="1" x14ac:dyDescent="0.25">
      <c r="B1" s="184" t="s">
        <v>413</v>
      </c>
      <c r="C1" s="185"/>
      <c r="D1" s="185"/>
      <c r="E1" s="185"/>
      <c r="F1" s="185"/>
      <c r="G1" s="185"/>
      <c r="H1" s="185"/>
      <c r="I1" s="185"/>
      <c r="J1" s="185"/>
      <c r="K1" s="185"/>
      <c r="L1" s="186"/>
    </row>
    <row r="2" spans="1:12" x14ac:dyDescent="0.25">
      <c r="B2" s="105" t="s">
        <v>331</v>
      </c>
      <c r="C2" s="14"/>
      <c r="D2" s="14"/>
      <c r="E2" s="14"/>
      <c r="F2" s="14"/>
      <c r="G2" s="14"/>
      <c r="H2" s="14"/>
      <c r="I2" s="14"/>
      <c r="J2" s="14"/>
    </row>
    <row r="3" spans="1:12" ht="19.5" customHeight="1" x14ac:dyDescent="0.25">
      <c r="B3" s="207" t="s">
        <v>408</v>
      </c>
      <c r="C3" s="207"/>
      <c r="D3" s="207"/>
      <c r="E3" s="207"/>
      <c r="F3" s="207"/>
      <c r="G3" s="207"/>
      <c r="H3" s="207"/>
      <c r="I3" s="207"/>
      <c r="J3" s="207"/>
      <c r="K3" s="207"/>
      <c r="L3" s="207"/>
    </row>
    <row r="4" spans="1:12" ht="6.75" customHeight="1" x14ac:dyDescent="0.25">
      <c r="B4" s="55"/>
      <c r="C4" s="14"/>
      <c r="D4" s="14"/>
      <c r="E4" s="14"/>
      <c r="F4" s="14"/>
      <c r="G4" s="14"/>
      <c r="H4" s="14"/>
      <c r="I4" s="14"/>
      <c r="J4" s="14"/>
    </row>
    <row r="5" spans="1:12" ht="55.2" x14ac:dyDescent="0.25">
      <c r="B5" s="106" t="s">
        <v>332</v>
      </c>
      <c r="C5" s="89" t="s">
        <v>333</v>
      </c>
      <c r="D5" s="89" t="s">
        <v>334</v>
      </c>
      <c r="E5" s="89" t="s">
        <v>50</v>
      </c>
      <c r="F5" s="104" t="s">
        <v>108</v>
      </c>
      <c r="G5" s="104" t="s">
        <v>109</v>
      </c>
      <c r="H5" s="104" t="s">
        <v>110</v>
      </c>
      <c r="I5" s="104" t="s">
        <v>51</v>
      </c>
      <c r="J5" s="89" t="s">
        <v>52</v>
      </c>
      <c r="K5" s="104" t="s">
        <v>335</v>
      </c>
      <c r="L5" s="104" t="s">
        <v>336</v>
      </c>
    </row>
    <row r="6" spans="1:12" x14ac:dyDescent="0.25">
      <c r="A6" s="16"/>
      <c r="B6" s="240" t="s">
        <v>337</v>
      </c>
      <c r="C6" s="107" t="str">
        <f>+'E Arraagu1 Nutaannguriaqsimajut'!F6</f>
        <v>Ullunga:</v>
      </c>
      <c r="D6" s="107" t="str">
        <f>+'F Arraagu2 Nutaannguriaqsimajut'!H6</f>
        <v>Ullunga:</v>
      </c>
      <c r="E6" s="107" t="str">
        <f>+'B Kiinaujat Atuqtutsaq'!E6</f>
        <v>Ullunga:</v>
      </c>
      <c r="F6" s="103" t="s">
        <v>68</v>
      </c>
      <c r="G6" s="103" t="s">
        <v>68</v>
      </c>
      <c r="H6" s="103" t="s">
        <v>68</v>
      </c>
      <c r="I6" s="103" t="s">
        <v>68</v>
      </c>
      <c r="J6" s="119"/>
      <c r="K6" s="121"/>
      <c r="L6" s="126"/>
    </row>
    <row r="7" spans="1:12" x14ac:dyDescent="0.25">
      <c r="A7" s="16"/>
      <c r="B7" s="241"/>
      <c r="C7" s="178" t="str">
        <f>+'E Arraagu1 Nutaannguriaqsimajut'!F7</f>
        <v>-mit</v>
      </c>
      <c r="D7" s="178" t="str">
        <f>+'F Arraagu2 Nutaannguriaqsimajut'!H7</f>
        <v>-mit</v>
      </c>
      <c r="E7" s="178" t="str">
        <f>+'B Kiinaujat Atuqtutsaq'!E7</f>
        <v>-mit</v>
      </c>
      <c r="F7" s="176" t="s">
        <v>96</v>
      </c>
      <c r="G7" s="176" t="s">
        <v>96</v>
      </c>
      <c r="H7" s="176" t="s">
        <v>96</v>
      </c>
      <c r="I7" s="176" t="s">
        <v>96</v>
      </c>
      <c r="J7" s="119"/>
      <c r="K7" s="121" t="s">
        <v>338</v>
      </c>
      <c r="L7" s="126"/>
    </row>
    <row r="8" spans="1:12" x14ac:dyDescent="0.25">
      <c r="A8" s="16"/>
      <c r="B8" s="241"/>
      <c r="C8" s="107" t="str">
        <f>+'E Arraagu1 Nutaannguriaqsimajut'!F8</f>
        <v>Ullunga:</v>
      </c>
      <c r="D8" s="107" t="str">
        <f>+'F Arraagu2 Nutaannguriaqsimajut'!H8</f>
        <v>Ullunga:</v>
      </c>
      <c r="E8" s="107" t="str">
        <f>+'B Kiinaujat Atuqtutsaq'!E8</f>
        <v>Ullunga:</v>
      </c>
      <c r="F8" s="174" t="s">
        <v>68</v>
      </c>
      <c r="G8" s="174" t="s">
        <v>68</v>
      </c>
      <c r="H8" s="174" t="s">
        <v>68</v>
      </c>
      <c r="I8" s="174" t="s">
        <v>68</v>
      </c>
      <c r="J8" s="119"/>
      <c r="K8" s="121"/>
      <c r="L8" s="126"/>
    </row>
    <row r="9" spans="1:12" x14ac:dyDescent="0.25">
      <c r="A9" s="16"/>
      <c r="B9" s="241"/>
      <c r="C9" s="179" t="str">
        <f>+'E Arraagu1 Nutaannguriaqsimajut'!F9</f>
        <v>-mut</v>
      </c>
      <c r="D9" s="179" t="str">
        <f>+'F Arraagu2 Nutaannguriaqsimajut'!H9</f>
        <v>-mut</v>
      </c>
      <c r="E9" s="179" t="str">
        <f>+'B Kiinaujat Atuqtutsaq'!E9</f>
        <v>-mut</v>
      </c>
      <c r="F9" s="175" t="s">
        <v>97</v>
      </c>
      <c r="G9" s="175" t="s">
        <v>97</v>
      </c>
      <c r="H9" s="175" t="s">
        <v>97</v>
      </c>
      <c r="I9" s="175" t="s">
        <v>97</v>
      </c>
      <c r="J9" s="120"/>
      <c r="K9" s="122"/>
      <c r="L9" s="127"/>
    </row>
    <row r="10" spans="1:12" ht="6.75" customHeight="1" x14ac:dyDescent="0.25">
      <c r="A10" s="16"/>
      <c r="B10" s="17"/>
      <c r="C10" s="18"/>
      <c r="D10" s="18"/>
      <c r="E10" s="18"/>
      <c r="F10" s="18"/>
      <c r="G10" s="18"/>
      <c r="H10" s="18"/>
      <c r="I10" s="18"/>
      <c r="J10" s="18"/>
    </row>
    <row r="11" spans="1:12" x14ac:dyDescent="0.25">
      <c r="B11" s="56" t="s">
        <v>339</v>
      </c>
      <c r="C11" s="57"/>
      <c r="D11" s="57"/>
      <c r="E11" s="57"/>
      <c r="F11" s="57"/>
      <c r="G11" s="57"/>
      <c r="H11" s="57"/>
      <c r="I11" s="57"/>
      <c r="J11" s="57"/>
      <c r="K11" s="111"/>
      <c r="L11" s="19"/>
    </row>
    <row r="12" spans="1:12" x14ac:dyDescent="0.25">
      <c r="A12" s="15"/>
      <c r="B12" s="20" t="s">
        <v>340</v>
      </c>
      <c r="C12" s="58"/>
      <c r="D12" s="58"/>
      <c r="E12" s="58"/>
      <c r="F12" s="58"/>
      <c r="G12" s="58"/>
      <c r="H12" s="58"/>
      <c r="I12" s="58"/>
      <c r="J12" s="58"/>
      <c r="K12" s="112"/>
      <c r="L12" s="21"/>
    </row>
    <row r="13" spans="1:12" ht="6.75" customHeight="1" x14ac:dyDescent="0.25">
      <c r="C13" s="59"/>
      <c r="D13" s="59"/>
      <c r="E13" s="59"/>
      <c r="F13" s="59"/>
      <c r="G13" s="59"/>
      <c r="H13" s="59"/>
      <c r="I13" s="59"/>
      <c r="J13" s="59"/>
      <c r="K13" s="113"/>
      <c r="L13" s="22"/>
    </row>
    <row r="14" spans="1:12" ht="27.6" x14ac:dyDescent="0.25">
      <c r="B14" s="98" t="s">
        <v>341</v>
      </c>
      <c r="C14" s="212"/>
      <c r="D14" s="212"/>
      <c r="E14" s="212"/>
      <c r="F14" s="212"/>
      <c r="G14" s="212"/>
      <c r="H14" s="60"/>
      <c r="I14" s="60"/>
      <c r="J14" s="60"/>
      <c r="K14" s="118"/>
      <c r="L14" s="23"/>
    </row>
    <row r="15" spans="1:12" ht="55.2" x14ac:dyDescent="0.25">
      <c r="B15" s="101" t="s">
        <v>342</v>
      </c>
      <c r="C15" s="62"/>
      <c r="D15" s="61"/>
      <c r="E15" s="61"/>
      <c r="F15" s="61"/>
      <c r="G15" s="61"/>
      <c r="H15" s="61"/>
      <c r="I15" s="61"/>
      <c r="J15" s="61"/>
      <c r="K15" s="114"/>
      <c r="L15" s="25"/>
    </row>
    <row r="16" spans="1:12" ht="15" customHeight="1" x14ac:dyDescent="0.25">
      <c r="B16" s="46" t="str">
        <f>IF(ISBLANK('F Arraagu2 Nutaannguriaqsimajut'!B16), "",'F Arraagu2 Nutaannguriaqsimajut'!B16)</f>
        <v/>
      </c>
      <c r="C16" s="63"/>
      <c r="D16" s="63"/>
      <c r="E16" s="63"/>
      <c r="F16" s="64"/>
      <c r="G16" s="64"/>
      <c r="H16" s="64"/>
      <c r="I16" s="64"/>
      <c r="J16" s="63"/>
      <c r="K16" s="115" t="str">
        <f>IF(ISBLANK('F Arraagu2 Nutaannguriaqsimajut'!J16), "",'F Arraagu2 Nutaannguriaqsimajut'!J16)</f>
        <v/>
      </c>
      <c r="L16" s="48"/>
    </row>
    <row r="17" spans="1:12" ht="15" customHeight="1" x14ac:dyDescent="0.25">
      <c r="B17" s="46" t="str">
        <f>IF(ISBLANK('F Arraagu2 Nutaannguriaqsimajut'!B17), "",'F Arraagu2 Nutaannguriaqsimajut'!B17)</f>
        <v/>
      </c>
      <c r="C17" s="63"/>
      <c r="D17" s="63"/>
      <c r="E17" s="63"/>
      <c r="F17" s="64"/>
      <c r="G17" s="64"/>
      <c r="H17" s="64"/>
      <c r="I17" s="64"/>
      <c r="J17" s="63"/>
      <c r="K17" s="115" t="str">
        <f>IF(ISBLANK('F Arraagu2 Nutaannguriaqsimajut'!J17), "",'F Arraagu2 Nutaannguriaqsimajut'!J17)</f>
        <v/>
      </c>
      <c r="L17" s="48"/>
    </row>
    <row r="18" spans="1:12" ht="15" customHeight="1" x14ac:dyDescent="0.25">
      <c r="B18" s="46" t="str">
        <f>IF(ISBLANK('F Arraagu2 Nutaannguriaqsimajut'!B18), "",'F Arraagu2 Nutaannguriaqsimajut'!B18)</f>
        <v/>
      </c>
      <c r="C18" s="63"/>
      <c r="D18" s="63"/>
      <c r="E18" s="63"/>
      <c r="F18" s="64"/>
      <c r="G18" s="64"/>
      <c r="H18" s="64"/>
      <c r="I18" s="64"/>
      <c r="J18" s="63"/>
      <c r="K18" s="115" t="str">
        <f>IF(ISBLANK('F Arraagu2 Nutaannguriaqsimajut'!J18), "",'F Arraagu2 Nutaannguriaqsimajut'!J18)</f>
        <v/>
      </c>
      <c r="L18" s="48"/>
    </row>
    <row r="19" spans="1:12" ht="15" customHeight="1" x14ac:dyDescent="0.25">
      <c r="B19" s="46" t="str">
        <f>IF(ISBLANK('F Arraagu2 Nutaannguriaqsimajut'!B19), "",'F Arraagu2 Nutaannguriaqsimajut'!B19)</f>
        <v/>
      </c>
      <c r="C19" s="63"/>
      <c r="D19" s="63"/>
      <c r="E19" s="63"/>
      <c r="F19" s="64"/>
      <c r="G19" s="64"/>
      <c r="H19" s="64"/>
      <c r="I19" s="64"/>
      <c r="J19" s="63"/>
      <c r="K19" s="115" t="str">
        <f>IF(ISBLANK('F Arraagu2 Nutaannguriaqsimajut'!J19), "",'F Arraagu2 Nutaannguriaqsimajut'!J19)</f>
        <v/>
      </c>
      <c r="L19" s="48"/>
    </row>
    <row r="20" spans="1:12" ht="15" customHeight="1" x14ac:dyDescent="0.25">
      <c r="B20" s="46" t="str">
        <f>IF(ISBLANK('F Arraagu2 Nutaannguriaqsimajut'!B20), "",'F Arraagu2 Nutaannguriaqsimajut'!B20)</f>
        <v/>
      </c>
      <c r="C20" s="63"/>
      <c r="D20" s="63"/>
      <c r="E20" s="63"/>
      <c r="F20" s="64"/>
      <c r="G20" s="64"/>
      <c r="H20" s="64"/>
      <c r="I20" s="64"/>
      <c r="J20" s="63"/>
      <c r="K20" s="115" t="str">
        <f>IF(ISBLANK('F Arraagu2 Nutaannguriaqsimajut'!J20), "",'F Arraagu2 Nutaannguriaqsimajut'!J20)</f>
        <v/>
      </c>
      <c r="L20" s="48"/>
    </row>
    <row r="21" spans="1:12" ht="15" customHeight="1" x14ac:dyDescent="0.25">
      <c r="A21" s="15"/>
      <c r="B21" s="99" t="s">
        <v>343</v>
      </c>
      <c r="C21" s="73">
        <f>'F Arraagu2 Nutaannguriaqsimajut'!C21</f>
        <v>0</v>
      </c>
      <c r="D21" s="73">
        <f>'F Arraagu2 Nutaannguriaqsimajut'!H21</f>
        <v>0</v>
      </c>
      <c r="E21" s="73">
        <f>'B Kiinaujat Atuqtutsaq'!E21</f>
        <v>0</v>
      </c>
      <c r="F21" s="65">
        <f>+SUM(F16:F20)</f>
        <v>0</v>
      </c>
      <c r="G21" s="65">
        <f t="shared" ref="G21:I21" si="0">+SUM(G16:G20)</f>
        <v>0</v>
      </c>
      <c r="H21" s="65">
        <f t="shared" si="0"/>
        <v>0</v>
      </c>
      <c r="I21" s="65">
        <f t="shared" si="0"/>
        <v>0</v>
      </c>
      <c r="J21" s="73">
        <f>C21+D21+I21</f>
        <v>0</v>
      </c>
      <c r="K21" s="116"/>
      <c r="L21" s="49"/>
    </row>
    <row r="22" spans="1:12" ht="15" customHeight="1" x14ac:dyDescent="0.25">
      <c r="B22" s="221" t="s">
        <v>344</v>
      </c>
      <c r="C22" s="221"/>
      <c r="D22" s="221"/>
      <c r="E22" s="221"/>
      <c r="F22" s="221"/>
      <c r="G22" s="221"/>
      <c r="H22" s="221"/>
      <c r="I22" s="221"/>
      <c r="J22" s="221"/>
      <c r="K22" s="221"/>
      <c r="L22" s="222"/>
    </row>
    <row r="23" spans="1:12" x14ac:dyDescent="0.25">
      <c r="B23" s="46" t="str">
        <f>IF(ISBLANK('F Arraagu2 Nutaannguriaqsimajut'!B23), "",'F Arraagu2 Nutaannguriaqsimajut'!B23)</f>
        <v/>
      </c>
      <c r="C23" s="63"/>
      <c r="D23" s="63"/>
      <c r="E23" s="63"/>
      <c r="F23" s="64"/>
      <c r="G23" s="64"/>
      <c r="H23" s="64"/>
      <c r="I23" s="64"/>
      <c r="J23" s="63"/>
      <c r="K23" s="115" t="str">
        <f>IF(ISBLANK('F Arraagu2 Nutaannguriaqsimajut'!J23), "",'F Arraagu2 Nutaannguriaqsimajut'!J23)</f>
        <v/>
      </c>
      <c r="L23" s="50"/>
    </row>
    <row r="24" spans="1:12" x14ac:dyDescent="0.25">
      <c r="B24" s="46" t="str">
        <f>IF(ISBLANK('F Arraagu2 Nutaannguriaqsimajut'!B24), "",'F Arraagu2 Nutaannguriaqsimajut'!B24)</f>
        <v/>
      </c>
      <c r="C24" s="63"/>
      <c r="D24" s="63"/>
      <c r="E24" s="63"/>
      <c r="F24" s="64"/>
      <c r="G24" s="64"/>
      <c r="H24" s="64"/>
      <c r="I24" s="64"/>
      <c r="J24" s="63"/>
      <c r="K24" s="115" t="str">
        <f>IF(ISBLANK('F Arraagu2 Nutaannguriaqsimajut'!J24), "",'F Arraagu2 Nutaannguriaqsimajut'!J24)</f>
        <v/>
      </c>
      <c r="L24" s="49"/>
    </row>
    <row r="25" spans="1:12" x14ac:dyDescent="0.25">
      <c r="B25" s="46" t="str">
        <f>IF(ISBLANK('F Arraagu2 Nutaannguriaqsimajut'!B25), "",'F Arraagu2 Nutaannguriaqsimajut'!B25)</f>
        <v/>
      </c>
      <c r="C25" s="63"/>
      <c r="D25" s="63"/>
      <c r="E25" s="63"/>
      <c r="F25" s="64"/>
      <c r="G25" s="64"/>
      <c r="H25" s="64"/>
      <c r="I25" s="64"/>
      <c r="J25" s="63"/>
      <c r="K25" s="115" t="str">
        <f>IF(ISBLANK('F Arraagu2 Nutaannguriaqsimajut'!J25), "",'F Arraagu2 Nutaannguriaqsimajut'!J25)</f>
        <v/>
      </c>
      <c r="L25" s="49"/>
    </row>
    <row r="26" spans="1:12" x14ac:dyDescent="0.25">
      <c r="B26" s="46" t="str">
        <f>IF(ISBLANK('F Arraagu2 Nutaannguriaqsimajut'!B26), "",'F Arraagu2 Nutaannguriaqsimajut'!B26)</f>
        <v/>
      </c>
      <c r="C26" s="63"/>
      <c r="D26" s="63"/>
      <c r="E26" s="63"/>
      <c r="F26" s="64"/>
      <c r="G26" s="64"/>
      <c r="H26" s="64"/>
      <c r="I26" s="64"/>
      <c r="J26" s="63"/>
      <c r="K26" s="115" t="str">
        <f>IF(ISBLANK('F Arraagu2 Nutaannguriaqsimajut'!J26), "",'F Arraagu2 Nutaannguriaqsimajut'!J26)</f>
        <v/>
      </c>
      <c r="L26" s="49"/>
    </row>
    <row r="27" spans="1:12" x14ac:dyDescent="0.25">
      <c r="B27" s="46" t="str">
        <f>IF(ISBLANK('F Arraagu2 Nutaannguriaqsimajut'!B27), "",'F Arraagu2 Nutaannguriaqsimajut'!B27)</f>
        <v/>
      </c>
      <c r="C27" s="63"/>
      <c r="D27" s="63"/>
      <c r="E27" s="63"/>
      <c r="F27" s="64"/>
      <c r="G27" s="64"/>
      <c r="H27" s="64"/>
      <c r="I27" s="64"/>
      <c r="J27" s="63"/>
      <c r="K27" s="115" t="str">
        <f>IF(ISBLANK('F Arraagu2 Nutaannguriaqsimajut'!J27), "",'F Arraagu2 Nutaannguriaqsimajut'!J27)</f>
        <v/>
      </c>
      <c r="L27" s="49"/>
    </row>
    <row r="28" spans="1:12" x14ac:dyDescent="0.25">
      <c r="A28" s="15"/>
      <c r="B28" s="27" t="s">
        <v>345</v>
      </c>
      <c r="C28" s="73">
        <f>'F Arraagu2 Nutaannguriaqsimajut'!C28</f>
        <v>0</v>
      </c>
      <c r="D28" s="73">
        <f>'F Arraagu2 Nutaannguriaqsimajut'!H28</f>
        <v>0</v>
      </c>
      <c r="E28" s="73">
        <f>'B Kiinaujat Atuqtutsaq'!E28</f>
        <v>0</v>
      </c>
      <c r="F28" s="65">
        <f t="shared" ref="F28:H28" si="1">SUM(F23:F27)</f>
        <v>0</v>
      </c>
      <c r="G28" s="65">
        <f t="shared" si="1"/>
        <v>0</v>
      </c>
      <c r="H28" s="65">
        <f t="shared" si="1"/>
        <v>0</v>
      </c>
      <c r="I28" s="65">
        <f>SUM(I23:I27)</f>
        <v>0</v>
      </c>
      <c r="J28" s="73">
        <f>C28+D28+I28</f>
        <v>0</v>
      </c>
      <c r="K28" s="116"/>
      <c r="L28" s="49"/>
    </row>
    <row r="29" spans="1:12" ht="15" customHeight="1" x14ac:dyDescent="0.25">
      <c r="A29" s="15"/>
      <c r="B29" s="220" t="s">
        <v>346</v>
      </c>
      <c r="C29" s="221"/>
      <c r="D29" s="221"/>
      <c r="E29" s="221"/>
      <c r="F29" s="221"/>
      <c r="G29" s="221"/>
      <c r="H29" s="221"/>
      <c r="I29" s="221"/>
      <c r="J29" s="221"/>
      <c r="K29" s="221"/>
      <c r="L29" s="222"/>
    </row>
    <row r="30" spans="1:12" x14ac:dyDescent="0.25">
      <c r="A30" s="15"/>
      <c r="B30" s="46" t="str">
        <f>IF(ISBLANK('F Arraagu2 Nutaannguriaqsimajut'!B30), "",'F Arraagu2 Nutaannguriaqsimajut'!B30)</f>
        <v/>
      </c>
      <c r="C30" s="63"/>
      <c r="D30" s="63"/>
      <c r="E30" s="63"/>
      <c r="F30" s="64"/>
      <c r="G30" s="64"/>
      <c r="H30" s="64"/>
      <c r="I30" s="64"/>
      <c r="J30" s="63"/>
      <c r="K30" s="115" t="str">
        <f>IF(ISBLANK('F Arraagu2 Nutaannguriaqsimajut'!J30), "",'F Arraagu2 Nutaannguriaqsimajut'!J30)</f>
        <v/>
      </c>
      <c r="L30" s="49"/>
    </row>
    <row r="31" spans="1:12" x14ac:dyDescent="0.25">
      <c r="A31" s="15"/>
      <c r="B31" s="46" t="str">
        <f>IF(ISBLANK('F Arraagu2 Nutaannguriaqsimajut'!B31), "",'F Arraagu2 Nutaannguriaqsimajut'!B31)</f>
        <v/>
      </c>
      <c r="C31" s="63"/>
      <c r="D31" s="63"/>
      <c r="E31" s="63"/>
      <c r="F31" s="64"/>
      <c r="G31" s="64"/>
      <c r="H31" s="64"/>
      <c r="I31" s="64"/>
      <c r="J31" s="63"/>
      <c r="K31" s="115" t="str">
        <f>IF(ISBLANK('F Arraagu2 Nutaannguriaqsimajut'!J31), "",'F Arraagu2 Nutaannguriaqsimajut'!J31)</f>
        <v/>
      </c>
      <c r="L31" s="49"/>
    </row>
    <row r="32" spans="1:12" x14ac:dyDescent="0.25">
      <c r="A32" s="15"/>
      <c r="B32" s="46" t="str">
        <f>IF(ISBLANK('F Arraagu2 Nutaannguriaqsimajut'!B32), "",'F Arraagu2 Nutaannguriaqsimajut'!B32)</f>
        <v/>
      </c>
      <c r="C32" s="63"/>
      <c r="D32" s="63"/>
      <c r="E32" s="63"/>
      <c r="F32" s="64"/>
      <c r="G32" s="64"/>
      <c r="H32" s="64"/>
      <c r="I32" s="64"/>
      <c r="J32" s="63"/>
      <c r="K32" s="115" t="str">
        <f>IF(ISBLANK('F Arraagu2 Nutaannguriaqsimajut'!J32), "",'F Arraagu2 Nutaannguriaqsimajut'!J32)</f>
        <v/>
      </c>
      <c r="L32" s="49"/>
    </row>
    <row r="33" spans="1:12" x14ac:dyDescent="0.25">
      <c r="A33" s="15"/>
      <c r="B33" s="46" t="str">
        <f>IF(ISBLANK('F Arraagu2 Nutaannguriaqsimajut'!B33), "",'F Arraagu2 Nutaannguriaqsimajut'!B33)</f>
        <v/>
      </c>
      <c r="C33" s="63"/>
      <c r="D33" s="63"/>
      <c r="E33" s="63"/>
      <c r="F33" s="64"/>
      <c r="G33" s="64"/>
      <c r="H33" s="64"/>
      <c r="I33" s="64"/>
      <c r="J33" s="63"/>
      <c r="K33" s="115" t="str">
        <f>IF(ISBLANK('F Arraagu2 Nutaannguriaqsimajut'!J33), "",'F Arraagu2 Nutaannguriaqsimajut'!J33)</f>
        <v/>
      </c>
      <c r="L33" s="49"/>
    </row>
    <row r="34" spans="1:12" x14ac:dyDescent="0.25">
      <c r="A34" s="15"/>
      <c r="B34" s="46" t="str">
        <f>IF(ISBLANK('F Arraagu2 Nutaannguriaqsimajut'!B34), "",'F Arraagu2 Nutaannguriaqsimajut'!B34)</f>
        <v/>
      </c>
      <c r="C34" s="63"/>
      <c r="D34" s="63"/>
      <c r="E34" s="63"/>
      <c r="F34" s="64"/>
      <c r="G34" s="64"/>
      <c r="H34" s="64"/>
      <c r="I34" s="64"/>
      <c r="J34" s="63"/>
      <c r="K34" s="115" t="str">
        <f>IF(ISBLANK('F Arraagu2 Nutaannguriaqsimajut'!J34), "",'F Arraagu2 Nutaannguriaqsimajut'!J34)</f>
        <v/>
      </c>
      <c r="L34" s="49"/>
    </row>
    <row r="35" spans="1:12" x14ac:dyDescent="0.25">
      <c r="A35" s="15"/>
      <c r="B35" s="46" t="str">
        <f>IF(ISBLANK('F Arraagu2 Nutaannguriaqsimajut'!B35), "",'F Arraagu2 Nutaannguriaqsimajut'!B35)</f>
        <v/>
      </c>
      <c r="C35" s="63"/>
      <c r="D35" s="63"/>
      <c r="E35" s="63"/>
      <c r="F35" s="64"/>
      <c r="G35" s="64"/>
      <c r="H35" s="64"/>
      <c r="I35" s="64"/>
      <c r="J35" s="63"/>
      <c r="K35" s="115" t="str">
        <f>IF(ISBLANK('F Arraagu2 Nutaannguriaqsimajut'!J35), "",'F Arraagu2 Nutaannguriaqsimajut'!J35)</f>
        <v/>
      </c>
      <c r="L35" s="49"/>
    </row>
    <row r="36" spans="1:12" ht="15.75" customHeight="1" x14ac:dyDescent="0.25">
      <c r="A36" s="15"/>
      <c r="B36" s="46" t="str">
        <f>IF(ISBLANK('F Arraagu2 Nutaannguriaqsimajut'!B36), "",'F Arraagu2 Nutaannguriaqsimajut'!B36)</f>
        <v/>
      </c>
      <c r="C36" s="63"/>
      <c r="D36" s="63"/>
      <c r="E36" s="63"/>
      <c r="F36" s="64"/>
      <c r="G36" s="64"/>
      <c r="H36" s="64"/>
      <c r="I36" s="64"/>
      <c r="J36" s="63"/>
      <c r="K36" s="115" t="str">
        <f>IF(ISBLANK('F Arraagu2 Nutaannguriaqsimajut'!J36), "",'F Arraagu2 Nutaannguriaqsimajut'!J36)</f>
        <v/>
      </c>
      <c r="L36" s="49"/>
    </row>
    <row r="37" spans="1:12" ht="27.6" x14ac:dyDescent="0.25">
      <c r="A37" s="15"/>
      <c r="B37" s="27" t="s">
        <v>347</v>
      </c>
      <c r="C37" s="73">
        <f>'F Arraagu2 Nutaannguriaqsimajut'!C37</f>
        <v>0</v>
      </c>
      <c r="D37" s="73">
        <f>'F Arraagu2 Nutaannguriaqsimajut'!H37</f>
        <v>0</v>
      </c>
      <c r="E37" s="73">
        <f>'B Kiinaujat Atuqtutsaq'!E37</f>
        <v>0</v>
      </c>
      <c r="F37" s="65">
        <f>SUM(F30:F36)</f>
        <v>0</v>
      </c>
      <c r="G37" s="65">
        <f t="shared" ref="G37:H37" si="2">SUM(G30:G36)</f>
        <v>0</v>
      </c>
      <c r="H37" s="65">
        <f t="shared" si="2"/>
        <v>0</v>
      </c>
      <c r="I37" s="65">
        <f>SUM(I30:I36)</f>
        <v>0</v>
      </c>
      <c r="J37" s="73">
        <f>C37+D37+I37</f>
        <v>0</v>
      </c>
      <c r="K37" s="116"/>
      <c r="L37" s="49"/>
    </row>
    <row r="38" spans="1:12" ht="15" customHeight="1" x14ac:dyDescent="0.25">
      <c r="A38" s="15"/>
      <c r="B38" s="220" t="s">
        <v>348</v>
      </c>
      <c r="C38" s="221"/>
      <c r="D38" s="221"/>
      <c r="E38" s="221"/>
      <c r="F38" s="221"/>
      <c r="G38" s="221"/>
      <c r="H38" s="221"/>
      <c r="I38" s="221"/>
      <c r="J38" s="221"/>
      <c r="K38" s="221"/>
      <c r="L38" s="222"/>
    </row>
    <row r="39" spans="1:12" x14ac:dyDescent="0.25">
      <c r="A39" s="15"/>
      <c r="B39" s="46" t="str">
        <f>IF(ISBLANK('F Arraagu2 Nutaannguriaqsimajut'!B39), "",'F Arraagu2 Nutaannguriaqsimajut'!B39)</f>
        <v/>
      </c>
      <c r="C39" s="63"/>
      <c r="D39" s="63"/>
      <c r="E39" s="63"/>
      <c r="F39" s="64"/>
      <c r="G39" s="64"/>
      <c r="H39" s="64"/>
      <c r="I39" s="64"/>
      <c r="J39" s="63"/>
      <c r="K39" s="115" t="str">
        <f>IF(ISBLANK('F Arraagu2 Nutaannguriaqsimajut'!J39), "",'F Arraagu2 Nutaannguriaqsimajut'!J39)</f>
        <v/>
      </c>
      <c r="L39" s="49"/>
    </row>
    <row r="40" spans="1:12" x14ac:dyDescent="0.25">
      <c r="A40" s="15"/>
      <c r="B40" s="46" t="str">
        <f>IF(ISBLANK('F Arraagu2 Nutaannguriaqsimajut'!B40), "",'F Arraagu2 Nutaannguriaqsimajut'!B40)</f>
        <v/>
      </c>
      <c r="C40" s="63"/>
      <c r="D40" s="63"/>
      <c r="E40" s="63"/>
      <c r="F40" s="64"/>
      <c r="G40" s="64"/>
      <c r="H40" s="64"/>
      <c r="I40" s="64"/>
      <c r="J40" s="63"/>
      <c r="K40" s="115" t="str">
        <f>IF(ISBLANK('F Arraagu2 Nutaannguriaqsimajut'!J40), "",'F Arraagu2 Nutaannguriaqsimajut'!J40)</f>
        <v/>
      </c>
      <c r="L40" s="49"/>
    </row>
    <row r="41" spans="1:12" x14ac:dyDescent="0.25">
      <c r="A41" s="15"/>
      <c r="B41" s="46" t="str">
        <f>IF(ISBLANK('F Arraagu2 Nutaannguriaqsimajut'!B41), "",'F Arraagu2 Nutaannguriaqsimajut'!B41)</f>
        <v/>
      </c>
      <c r="C41" s="63"/>
      <c r="D41" s="63"/>
      <c r="E41" s="63"/>
      <c r="F41" s="64"/>
      <c r="G41" s="64"/>
      <c r="H41" s="64"/>
      <c r="I41" s="64"/>
      <c r="J41" s="63"/>
      <c r="K41" s="115" t="str">
        <f>IF(ISBLANK('F Arraagu2 Nutaannguriaqsimajut'!J41), "",'F Arraagu2 Nutaannguriaqsimajut'!J41)</f>
        <v/>
      </c>
      <c r="L41" s="49"/>
    </row>
    <row r="42" spans="1:12" x14ac:dyDescent="0.25">
      <c r="A42" s="15"/>
      <c r="B42" s="46" t="str">
        <f>IF(ISBLANK('F Arraagu2 Nutaannguriaqsimajut'!B42), "",'F Arraagu2 Nutaannguriaqsimajut'!B42)</f>
        <v/>
      </c>
      <c r="C42" s="63"/>
      <c r="D42" s="63"/>
      <c r="E42" s="63"/>
      <c r="F42" s="64"/>
      <c r="G42" s="64"/>
      <c r="H42" s="64"/>
      <c r="I42" s="64"/>
      <c r="J42" s="63"/>
      <c r="K42" s="115" t="str">
        <f>IF(ISBLANK('F Arraagu2 Nutaannguriaqsimajut'!J42), "",'F Arraagu2 Nutaannguriaqsimajut'!J42)</f>
        <v/>
      </c>
      <c r="L42" s="49"/>
    </row>
    <row r="43" spans="1:12" x14ac:dyDescent="0.25">
      <c r="A43" s="15"/>
      <c r="B43" s="46" t="str">
        <f>IF(ISBLANK('F Arraagu2 Nutaannguriaqsimajut'!B43), "",'F Arraagu2 Nutaannguriaqsimajut'!B43)</f>
        <v/>
      </c>
      <c r="C43" s="63"/>
      <c r="D43" s="63"/>
      <c r="E43" s="63"/>
      <c r="F43" s="64"/>
      <c r="G43" s="64"/>
      <c r="H43" s="64"/>
      <c r="I43" s="64"/>
      <c r="J43" s="63"/>
      <c r="K43" s="115" t="str">
        <f>IF(ISBLANK('F Arraagu2 Nutaannguriaqsimajut'!J43), "",'F Arraagu2 Nutaannguriaqsimajut'!J43)</f>
        <v/>
      </c>
      <c r="L43" s="49"/>
    </row>
    <row r="44" spans="1:12" x14ac:dyDescent="0.25">
      <c r="A44" s="15"/>
      <c r="B44" s="27" t="s">
        <v>349</v>
      </c>
      <c r="C44" s="73">
        <f>'F Arraagu2 Nutaannguriaqsimajut'!C44</f>
        <v>0</v>
      </c>
      <c r="D44" s="73">
        <f>'F Arraagu2 Nutaannguriaqsimajut'!H44</f>
        <v>0</v>
      </c>
      <c r="E44" s="73">
        <f>'B Kiinaujat Atuqtutsaq'!E44</f>
        <v>0</v>
      </c>
      <c r="F44" s="65">
        <f>SUM(F39:F43)</f>
        <v>0</v>
      </c>
      <c r="G44" s="65">
        <f t="shared" ref="G44:H44" si="3">SUM(G39:G43)</f>
        <v>0</v>
      </c>
      <c r="H44" s="65">
        <f t="shared" si="3"/>
        <v>0</v>
      </c>
      <c r="I44" s="65">
        <f>SUM(I39:I43)</f>
        <v>0</v>
      </c>
      <c r="J44" s="73">
        <f>C44+D44+I44</f>
        <v>0</v>
      </c>
      <c r="K44" s="116"/>
      <c r="L44" s="49"/>
    </row>
    <row r="45" spans="1:12" x14ac:dyDescent="0.25">
      <c r="A45" s="15"/>
      <c r="B45" s="220" t="s">
        <v>350</v>
      </c>
      <c r="C45" s="221"/>
      <c r="D45" s="221"/>
      <c r="E45" s="221"/>
      <c r="F45" s="221"/>
      <c r="G45" s="221"/>
      <c r="H45" s="221"/>
      <c r="I45" s="221"/>
      <c r="J45" s="221"/>
      <c r="K45" s="221"/>
      <c r="L45" s="222"/>
    </row>
    <row r="46" spans="1:12" x14ac:dyDescent="0.25">
      <c r="A46" s="15"/>
      <c r="B46" s="46" t="str">
        <f>IF(ISBLANK('F Arraagu2 Nutaannguriaqsimajut'!B46), "",'F Arraagu2 Nutaannguriaqsimajut'!B46)</f>
        <v/>
      </c>
      <c r="C46" s="63"/>
      <c r="D46" s="63"/>
      <c r="E46" s="63"/>
      <c r="F46" s="64"/>
      <c r="G46" s="64"/>
      <c r="H46" s="64"/>
      <c r="I46" s="64"/>
      <c r="J46" s="63"/>
      <c r="K46" s="115" t="str">
        <f>IF(ISBLANK('F Arraagu2 Nutaannguriaqsimajut'!J46), "",'F Arraagu2 Nutaannguriaqsimajut'!J46)</f>
        <v/>
      </c>
      <c r="L46" s="49"/>
    </row>
    <row r="47" spans="1:12" x14ac:dyDescent="0.25">
      <c r="A47" s="15"/>
      <c r="B47" s="46" t="str">
        <f>IF(ISBLANK('F Arraagu2 Nutaannguriaqsimajut'!B47), "",'F Arraagu2 Nutaannguriaqsimajut'!B47)</f>
        <v/>
      </c>
      <c r="C47" s="63"/>
      <c r="D47" s="63"/>
      <c r="E47" s="63"/>
      <c r="F47" s="64"/>
      <c r="G47" s="64"/>
      <c r="H47" s="64"/>
      <c r="I47" s="64"/>
      <c r="J47" s="63"/>
      <c r="K47" s="115" t="str">
        <f>IF(ISBLANK('F Arraagu2 Nutaannguriaqsimajut'!J47), "",'F Arraagu2 Nutaannguriaqsimajut'!J47)</f>
        <v/>
      </c>
      <c r="L47" s="49"/>
    </row>
    <row r="48" spans="1:12" x14ac:dyDescent="0.25">
      <c r="A48" s="15"/>
      <c r="B48" s="46" t="str">
        <f>IF(ISBLANK('F Arraagu2 Nutaannguriaqsimajut'!B48), "",'F Arraagu2 Nutaannguriaqsimajut'!B48)</f>
        <v/>
      </c>
      <c r="C48" s="63"/>
      <c r="D48" s="63"/>
      <c r="E48" s="63"/>
      <c r="F48" s="64"/>
      <c r="G48" s="64"/>
      <c r="H48" s="64"/>
      <c r="I48" s="64"/>
      <c r="J48" s="63"/>
      <c r="K48" s="115" t="str">
        <f>IF(ISBLANK('F Arraagu2 Nutaannguriaqsimajut'!J48), "",'F Arraagu2 Nutaannguriaqsimajut'!J48)</f>
        <v/>
      </c>
      <c r="L48" s="49"/>
    </row>
    <row r="49" spans="1:12" x14ac:dyDescent="0.25">
      <c r="A49" s="15"/>
      <c r="B49" s="46" t="str">
        <f>IF(ISBLANK('F Arraagu2 Nutaannguriaqsimajut'!B49), "",'F Arraagu2 Nutaannguriaqsimajut'!B49)</f>
        <v/>
      </c>
      <c r="C49" s="63"/>
      <c r="D49" s="63"/>
      <c r="E49" s="63"/>
      <c r="F49" s="64"/>
      <c r="G49" s="64"/>
      <c r="H49" s="64"/>
      <c r="I49" s="64"/>
      <c r="J49" s="63"/>
      <c r="K49" s="115" t="str">
        <f>IF(ISBLANK('F Arraagu2 Nutaannguriaqsimajut'!J49), "",'F Arraagu2 Nutaannguriaqsimajut'!J49)</f>
        <v/>
      </c>
      <c r="L49" s="49"/>
    </row>
    <row r="50" spans="1:12" x14ac:dyDescent="0.25">
      <c r="A50" s="15"/>
      <c r="B50" s="27" t="s">
        <v>351</v>
      </c>
      <c r="C50" s="73">
        <f>'F Arraagu2 Nutaannguriaqsimajut'!C50</f>
        <v>0</v>
      </c>
      <c r="D50" s="73">
        <f>'F Arraagu2 Nutaannguriaqsimajut'!H50</f>
        <v>0</v>
      </c>
      <c r="E50" s="73">
        <f>'B Kiinaujat Atuqtutsaq'!E50</f>
        <v>0</v>
      </c>
      <c r="F50" s="65">
        <f t="shared" ref="F50:I50" si="4">+SUM(F46:F49)</f>
        <v>0</v>
      </c>
      <c r="G50" s="65">
        <f t="shared" si="4"/>
        <v>0</v>
      </c>
      <c r="H50" s="65">
        <f t="shared" si="4"/>
        <v>0</v>
      </c>
      <c r="I50" s="65">
        <f t="shared" si="4"/>
        <v>0</v>
      </c>
      <c r="J50" s="73">
        <f>C50+D50+I50</f>
        <v>0</v>
      </c>
      <c r="K50" s="44"/>
      <c r="L50" s="49"/>
    </row>
    <row r="51" spans="1:12" x14ac:dyDescent="0.25">
      <c r="A51" s="15"/>
      <c r="B51" s="66" t="s">
        <v>352</v>
      </c>
      <c r="C51" s="73">
        <f>'F Arraagu2 Nutaannguriaqsimajut'!C51</f>
        <v>0</v>
      </c>
      <c r="D51" s="73">
        <f>'F Arraagu2 Nutaannguriaqsimajut'!H51</f>
        <v>0</v>
      </c>
      <c r="E51" s="73">
        <f>'B Kiinaujat Atuqtutsaq'!E51</f>
        <v>0</v>
      </c>
      <c r="F51" s="65">
        <f t="shared" ref="F51:H51" si="5">+F50+F44+F37+F28+F21</f>
        <v>0</v>
      </c>
      <c r="G51" s="65">
        <f t="shared" si="5"/>
        <v>0</v>
      </c>
      <c r="H51" s="65">
        <f t="shared" si="5"/>
        <v>0</v>
      </c>
      <c r="I51" s="65">
        <f>+I50+I44+I37+I28+I21</f>
        <v>0</v>
      </c>
      <c r="J51" s="73">
        <f>C51+D51+I51</f>
        <v>0</v>
      </c>
      <c r="K51" s="116"/>
      <c r="L51" s="49"/>
    </row>
    <row r="52" spans="1:12" ht="6.75" customHeight="1" x14ac:dyDescent="0.25">
      <c r="A52" s="15"/>
    </row>
    <row r="53" spans="1:12" ht="6.75" customHeight="1" x14ac:dyDescent="0.25">
      <c r="A53" s="15"/>
    </row>
    <row r="54" spans="1:12" x14ac:dyDescent="0.25">
      <c r="A54" s="15"/>
      <c r="B54" s="56" t="s">
        <v>353</v>
      </c>
      <c r="C54" s="57"/>
      <c r="D54" s="57"/>
      <c r="E54" s="57"/>
      <c r="F54" s="57"/>
      <c r="G54" s="57"/>
      <c r="H54" s="57"/>
      <c r="I54" s="57"/>
      <c r="J54" s="57"/>
      <c r="K54" s="111"/>
      <c r="L54" s="19"/>
    </row>
    <row r="55" spans="1:12" x14ac:dyDescent="0.25">
      <c r="A55" s="15"/>
      <c r="B55" s="26" t="s">
        <v>354</v>
      </c>
      <c r="C55" s="63"/>
      <c r="D55" s="63"/>
      <c r="E55" s="63"/>
      <c r="F55" s="64"/>
      <c r="G55" s="64"/>
      <c r="H55" s="64"/>
      <c r="I55" s="64"/>
      <c r="J55" s="63"/>
      <c r="K55" s="115" t="str">
        <f>IF(ISBLANK('F Arraagu2 Nutaannguriaqsimajut'!J55), "",'F Arraagu2 Nutaannguriaqsimajut'!J55)</f>
        <v/>
      </c>
      <c r="L55" s="49"/>
    </row>
    <row r="56" spans="1:12" ht="27.6" x14ac:dyDescent="0.25">
      <c r="A56" s="15"/>
      <c r="B56" s="26" t="s">
        <v>355</v>
      </c>
      <c r="C56" s="63"/>
      <c r="D56" s="63"/>
      <c r="E56" s="63"/>
      <c r="F56" s="64"/>
      <c r="G56" s="64"/>
      <c r="H56" s="64"/>
      <c r="I56" s="64"/>
      <c r="J56" s="63"/>
      <c r="K56" s="115" t="str">
        <f>IF(ISBLANK('F Arraagu2 Nutaannguriaqsimajut'!J56), "",'F Arraagu2 Nutaannguriaqsimajut'!J56)</f>
        <v/>
      </c>
      <c r="L56" s="49"/>
    </row>
    <row r="57" spans="1:12" x14ac:dyDescent="0.25">
      <c r="A57" s="15"/>
      <c r="B57" s="31" t="s">
        <v>356</v>
      </c>
      <c r="C57" s="63"/>
      <c r="D57" s="63"/>
      <c r="E57" s="63"/>
      <c r="F57" s="64"/>
      <c r="G57" s="64"/>
      <c r="H57" s="64"/>
      <c r="I57" s="64"/>
      <c r="J57" s="63"/>
      <c r="K57" s="115" t="str">
        <f>IF(ISBLANK('F Arraagu2 Nutaannguriaqsimajut'!J57), "",'F Arraagu2 Nutaannguriaqsimajut'!J57)</f>
        <v/>
      </c>
      <c r="L57" s="49"/>
    </row>
    <row r="58" spans="1:12" ht="27.6" x14ac:dyDescent="0.25">
      <c r="A58" s="15"/>
      <c r="B58" s="26" t="s">
        <v>357</v>
      </c>
      <c r="C58" s="63"/>
      <c r="D58" s="63"/>
      <c r="E58" s="63"/>
      <c r="F58" s="64"/>
      <c r="G58" s="64"/>
      <c r="H58" s="64"/>
      <c r="I58" s="64"/>
      <c r="J58" s="63"/>
      <c r="K58" s="115" t="str">
        <f>IF(ISBLANK('F Arraagu2 Nutaannguriaqsimajut'!J58), "",'F Arraagu2 Nutaannguriaqsimajut'!J58)</f>
        <v/>
      </c>
      <c r="L58" s="49"/>
    </row>
    <row r="59" spans="1:12" x14ac:dyDescent="0.25">
      <c r="A59" s="15"/>
      <c r="B59" s="29" t="s">
        <v>358</v>
      </c>
      <c r="C59" s="102"/>
      <c r="D59" s="102"/>
      <c r="E59" s="209"/>
      <c r="F59" s="209"/>
      <c r="G59" s="209"/>
      <c r="H59" s="209"/>
      <c r="I59" s="209"/>
      <c r="J59" s="209">
        <f>SUM(E59:G59)</f>
        <v>0</v>
      </c>
      <c r="K59" s="209"/>
      <c r="L59" s="210"/>
    </row>
    <row r="60" spans="1:12" x14ac:dyDescent="0.25">
      <c r="A60" s="15"/>
      <c r="B60" s="46" t="str">
        <f>IF(ISBLANK('F Arraagu2 Nutaannguriaqsimajut'!B60), "",'F Arraagu2 Nutaannguriaqsimajut'!B60)</f>
        <v/>
      </c>
      <c r="C60" s="63"/>
      <c r="D60" s="63"/>
      <c r="E60" s="63"/>
      <c r="F60" s="64"/>
      <c r="G60" s="64"/>
      <c r="H60" s="64"/>
      <c r="I60" s="64"/>
      <c r="J60" s="63"/>
      <c r="K60" s="115" t="str">
        <f>IF(ISBLANK('F Arraagu2 Nutaannguriaqsimajut'!J60), "",'F Arraagu2 Nutaannguriaqsimajut'!J60)</f>
        <v/>
      </c>
      <c r="L60" s="49"/>
    </row>
    <row r="61" spans="1:12" x14ac:dyDescent="0.25">
      <c r="A61" s="15"/>
      <c r="B61" s="46" t="str">
        <f>IF(ISBLANK('F Arraagu2 Nutaannguriaqsimajut'!B61), "",'F Arraagu2 Nutaannguriaqsimajut'!B61)</f>
        <v/>
      </c>
      <c r="C61" s="63"/>
      <c r="D61" s="63"/>
      <c r="E61" s="63"/>
      <c r="F61" s="64"/>
      <c r="G61" s="64"/>
      <c r="H61" s="64"/>
      <c r="I61" s="64"/>
      <c r="J61" s="63"/>
      <c r="K61" s="115" t="str">
        <f>IF(ISBLANK('F Arraagu2 Nutaannguriaqsimajut'!J61), "",'F Arraagu2 Nutaannguriaqsimajut'!J61)</f>
        <v/>
      </c>
      <c r="L61" s="49"/>
    </row>
    <row r="62" spans="1:12" x14ac:dyDescent="0.25">
      <c r="A62" s="15"/>
      <c r="B62" s="46" t="str">
        <f>IF(ISBLANK('F Arraagu2 Nutaannguriaqsimajut'!B62), "",'F Arraagu2 Nutaannguriaqsimajut'!B62)</f>
        <v/>
      </c>
      <c r="C62" s="63"/>
      <c r="D62" s="63"/>
      <c r="E62" s="63"/>
      <c r="F62" s="64"/>
      <c r="G62" s="64"/>
      <c r="H62" s="64"/>
      <c r="I62" s="64"/>
      <c r="J62" s="63"/>
      <c r="K62" s="115" t="str">
        <f>IF(ISBLANK('F Arraagu2 Nutaannguriaqsimajut'!J62), "",'F Arraagu2 Nutaannguriaqsimajut'!J62)</f>
        <v/>
      </c>
      <c r="L62" s="49"/>
    </row>
    <row r="63" spans="1:12" ht="15.75" customHeight="1" x14ac:dyDescent="0.25">
      <c r="A63" s="15"/>
      <c r="B63" s="27" t="s">
        <v>359</v>
      </c>
      <c r="C63" s="73">
        <f>'F Arraagu2 Nutaannguriaqsimajut'!C63</f>
        <v>0</v>
      </c>
      <c r="D63" s="73">
        <f>'F Arraagu2 Nutaannguriaqsimajut'!H63</f>
        <v>0</v>
      </c>
      <c r="E63" s="73">
        <f>'B Kiinaujat Atuqtutsaq'!E63</f>
        <v>0</v>
      </c>
      <c r="F63" s="65">
        <f t="shared" ref="F63:I63" si="6">+SUM(F55:F58,F60:F62)</f>
        <v>0</v>
      </c>
      <c r="G63" s="65">
        <f t="shared" si="6"/>
        <v>0</v>
      </c>
      <c r="H63" s="65">
        <f t="shared" si="6"/>
        <v>0</v>
      </c>
      <c r="I63" s="65">
        <f t="shared" si="6"/>
        <v>0</v>
      </c>
      <c r="J63" s="73">
        <f>C63+D63+I63</f>
        <v>0</v>
      </c>
      <c r="K63" s="45"/>
      <c r="L63" s="49"/>
    </row>
    <row r="64" spans="1:12" ht="7.5" customHeight="1" x14ac:dyDescent="0.25">
      <c r="A64" s="15"/>
    </row>
    <row r="65" spans="1:12" x14ac:dyDescent="0.25">
      <c r="A65" s="15"/>
      <c r="B65" s="56" t="s">
        <v>360</v>
      </c>
      <c r="C65" s="57"/>
      <c r="D65" s="57"/>
      <c r="E65" s="57"/>
      <c r="F65" s="57"/>
      <c r="G65" s="57"/>
      <c r="H65" s="57"/>
      <c r="I65" s="57"/>
      <c r="J65" s="57"/>
      <c r="K65" s="111"/>
      <c r="L65" s="19"/>
    </row>
    <row r="66" spans="1:12" x14ac:dyDescent="0.25">
      <c r="A66" s="15"/>
      <c r="B66" s="217" t="s">
        <v>361</v>
      </c>
      <c r="C66" s="218"/>
      <c r="D66" s="218"/>
      <c r="E66" s="218"/>
      <c r="F66" s="218"/>
      <c r="G66" s="218"/>
      <c r="H66" s="218"/>
      <c r="I66" s="218"/>
      <c r="J66" s="218"/>
      <c r="K66" s="218"/>
      <c r="L66" s="219"/>
    </row>
    <row r="67" spans="1:12" x14ac:dyDescent="0.25">
      <c r="A67" s="15"/>
      <c r="B67" s="46" t="str">
        <f>IF(ISBLANK('F Arraagu2 Nutaannguriaqsimajut'!B67), "",'F Arraagu2 Nutaannguriaqsimajut'!B67)</f>
        <v/>
      </c>
      <c r="C67" s="100"/>
      <c r="D67" s="63"/>
      <c r="E67" s="63"/>
      <c r="F67" s="64"/>
      <c r="G67" s="64"/>
      <c r="H67" s="64"/>
      <c r="I67" s="64"/>
      <c r="J67" s="63"/>
      <c r="K67" s="115" t="str">
        <f>IF(ISBLANK('F Arraagu2 Nutaannguriaqsimajut'!J67), "",'F Arraagu2 Nutaannguriaqsimajut'!J67)</f>
        <v/>
      </c>
      <c r="L67" s="50"/>
    </row>
    <row r="68" spans="1:12" x14ac:dyDescent="0.25">
      <c r="A68" s="15"/>
      <c r="B68" s="46" t="str">
        <f>IF(ISBLANK('F Arraagu2 Nutaannguriaqsimajut'!B68), "",'F Arraagu2 Nutaannguriaqsimajut'!B68)</f>
        <v/>
      </c>
      <c r="C68" s="63"/>
      <c r="D68" s="63"/>
      <c r="E68" s="63"/>
      <c r="F68" s="64"/>
      <c r="G68" s="64"/>
      <c r="H68" s="64"/>
      <c r="I68" s="64"/>
      <c r="J68" s="63"/>
      <c r="K68" s="115" t="str">
        <f>IF(ISBLANK('F Arraagu2 Nutaannguriaqsimajut'!J68), "",'F Arraagu2 Nutaannguriaqsimajut'!J68)</f>
        <v/>
      </c>
      <c r="L68" s="49"/>
    </row>
    <row r="69" spans="1:12" x14ac:dyDescent="0.25">
      <c r="A69" s="15"/>
      <c r="B69" s="46" t="str">
        <f>IF(ISBLANK('F Arraagu2 Nutaannguriaqsimajut'!B69), "",'F Arraagu2 Nutaannguriaqsimajut'!B69)</f>
        <v/>
      </c>
      <c r="C69" s="63"/>
      <c r="D69" s="63"/>
      <c r="E69" s="63"/>
      <c r="F69" s="64"/>
      <c r="G69" s="64"/>
      <c r="H69" s="64"/>
      <c r="I69" s="64"/>
      <c r="J69" s="63"/>
      <c r="K69" s="115" t="str">
        <f>IF(ISBLANK('F Arraagu2 Nutaannguriaqsimajut'!J69), "",'F Arraagu2 Nutaannguriaqsimajut'!J69)</f>
        <v/>
      </c>
      <c r="L69" s="49"/>
    </row>
    <row r="70" spans="1:12" x14ac:dyDescent="0.25">
      <c r="A70" s="15"/>
      <c r="B70" s="46" t="str">
        <f>IF(ISBLANK('F Arraagu2 Nutaannguriaqsimajut'!B70), "",'F Arraagu2 Nutaannguriaqsimajut'!B70)</f>
        <v/>
      </c>
      <c r="C70" s="63"/>
      <c r="D70" s="63"/>
      <c r="E70" s="63"/>
      <c r="F70" s="64"/>
      <c r="G70" s="64"/>
      <c r="H70" s="64"/>
      <c r="I70" s="64"/>
      <c r="J70" s="63"/>
      <c r="K70" s="115" t="str">
        <f>IF(ISBLANK('F Arraagu2 Nutaannguriaqsimajut'!J70), "",'F Arraagu2 Nutaannguriaqsimajut'!J70)</f>
        <v/>
      </c>
      <c r="L70" s="49"/>
    </row>
    <row r="71" spans="1:12" x14ac:dyDescent="0.25">
      <c r="A71" s="15"/>
      <c r="B71" s="46" t="str">
        <f>IF(ISBLANK('F Arraagu2 Nutaannguriaqsimajut'!B71), "",'F Arraagu2 Nutaannguriaqsimajut'!B71)</f>
        <v/>
      </c>
      <c r="C71" s="63"/>
      <c r="D71" s="63"/>
      <c r="E71" s="63"/>
      <c r="F71" s="64"/>
      <c r="G71" s="64"/>
      <c r="H71" s="64"/>
      <c r="I71" s="64"/>
      <c r="J71" s="63"/>
      <c r="K71" s="115" t="str">
        <f>IF(ISBLANK('F Arraagu2 Nutaannguriaqsimajut'!J71), "",'F Arraagu2 Nutaannguriaqsimajut'!J71)</f>
        <v/>
      </c>
      <c r="L71" s="49"/>
    </row>
    <row r="72" spans="1:12" x14ac:dyDescent="0.25">
      <c r="A72" s="15"/>
      <c r="B72" s="46" t="str">
        <f>IF(ISBLANK('F Arraagu2 Nutaannguriaqsimajut'!B72), "",'F Arraagu2 Nutaannguriaqsimajut'!B72)</f>
        <v/>
      </c>
      <c r="C72" s="63"/>
      <c r="D72" s="63"/>
      <c r="E72" s="63"/>
      <c r="F72" s="64"/>
      <c r="G72" s="64"/>
      <c r="H72" s="64"/>
      <c r="I72" s="64"/>
      <c r="J72" s="63"/>
      <c r="K72" s="115" t="str">
        <f>IF(ISBLANK('F Arraagu2 Nutaannguriaqsimajut'!J72), "",'F Arraagu2 Nutaannguriaqsimajut'!J72)</f>
        <v/>
      </c>
      <c r="L72" s="49"/>
    </row>
    <row r="73" spans="1:12" x14ac:dyDescent="0.25">
      <c r="A73" s="15"/>
      <c r="B73" s="46" t="str">
        <f>IF(ISBLANK('F Arraagu2 Nutaannguriaqsimajut'!B73), "",'F Arraagu2 Nutaannguriaqsimajut'!B73)</f>
        <v/>
      </c>
      <c r="C73" s="63"/>
      <c r="D73" s="63"/>
      <c r="E73" s="63"/>
      <c r="F73" s="64"/>
      <c r="G73" s="64"/>
      <c r="H73" s="64"/>
      <c r="I73" s="64"/>
      <c r="J73" s="63"/>
      <c r="K73" s="115" t="str">
        <f>IF(ISBLANK('F Arraagu2 Nutaannguriaqsimajut'!J73), "",'F Arraagu2 Nutaannguriaqsimajut'!J73)</f>
        <v/>
      </c>
      <c r="L73" s="49"/>
    </row>
    <row r="74" spans="1:12" x14ac:dyDescent="0.25">
      <c r="A74" s="15"/>
      <c r="B74" s="46" t="str">
        <f>IF(ISBLANK('F Arraagu2 Nutaannguriaqsimajut'!B74), "",'F Arraagu2 Nutaannguriaqsimajut'!B74)</f>
        <v/>
      </c>
      <c r="C74" s="63"/>
      <c r="D74" s="63"/>
      <c r="E74" s="63"/>
      <c r="F74" s="64"/>
      <c r="G74" s="64"/>
      <c r="H74" s="64"/>
      <c r="I74" s="64"/>
      <c r="J74" s="63"/>
      <c r="K74" s="115" t="str">
        <f>IF(ISBLANK('F Arraagu2 Nutaannguriaqsimajut'!J74), "",'F Arraagu2 Nutaannguriaqsimajut'!J74)</f>
        <v/>
      </c>
      <c r="L74" s="49"/>
    </row>
    <row r="75" spans="1:12" x14ac:dyDescent="0.25">
      <c r="A75" s="15"/>
      <c r="B75" s="46" t="str">
        <f>IF(ISBLANK('F Arraagu2 Nutaannguriaqsimajut'!B75), "",'F Arraagu2 Nutaannguriaqsimajut'!B75)</f>
        <v/>
      </c>
      <c r="C75" s="63"/>
      <c r="D75" s="63"/>
      <c r="E75" s="63"/>
      <c r="F75" s="64"/>
      <c r="G75" s="64"/>
      <c r="H75" s="64"/>
      <c r="I75" s="64"/>
      <c r="J75" s="63"/>
      <c r="K75" s="115" t="str">
        <f>IF(ISBLANK('F Arraagu2 Nutaannguriaqsimajut'!J75), "",'F Arraagu2 Nutaannguriaqsimajut'!J75)</f>
        <v/>
      </c>
      <c r="L75" s="49"/>
    </row>
    <row r="76" spans="1:12" x14ac:dyDescent="0.25">
      <c r="A76" s="15"/>
      <c r="B76" s="46" t="str">
        <f>IF(ISBLANK('F Arraagu2 Nutaannguriaqsimajut'!B76), "",'F Arraagu2 Nutaannguriaqsimajut'!B76)</f>
        <v/>
      </c>
      <c r="C76" s="63"/>
      <c r="D76" s="63"/>
      <c r="E76" s="63"/>
      <c r="F76" s="64"/>
      <c r="G76" s="64"/>
      <c r="H76" s="64"/>
      <c r="I76" s="64"/>
      <c r="J76" s="63"/>
      <c r="K76" s="115" t="str">
        <f>IF(ISBLANK('F Arraagu2 Nutaannguriaqsimajut'!J76), "",'F Arraagu2 Nutaannguriaqsimajut'!J76)</f>
        <v/>
      </c>
      <c r="L76" s="49"/>
    </row>
    <row r="77" spans="1:12" x14ac:dyDescent="0.25">
      <c r="A77" s="15"/>
      <c r="B77" s="46" t="str">
        <f>IF(ISBLANK('F Arraagu2 Nutaannguriaqsimajut'!B77), "",'F Arraagu2 Nutaannguriaqsimajut'!B77)</f>
        <v/>
      </c>
      <c r="C77" s="63"/>
      <c r="D77" s="63"/>
      <c r="E77" s="63"/>
      <c r="F77" s="64"/>
      <c r="G77" s="64"/>
      <c r="H77" s="64"/>
      <c r="I77" s="64"/>
      <c r="J77" s="63"/>
      <c r="K77" s="115" t="str">
        <f>IF(ISBLANK('F Arraagu2 Nutaannguriaqsimajut'!J77), "",'F Arraagu2 Nutaannguriaqsimajut'!J77)</f>
        <v/>
      </c>
      <c r="L77" s="49"/>
    </row>
    <row r="78" spans="1:12" x14ac:dyDescent="0.25">
      <c r="A78" s="15"/>
      <c r="B78" s="46" t="str">
        <f>IF(ISBLANK('F Arraagu2 Nutaannguriaqsimajut'!B78), "",'F Arraagu2 Nutaannguriaqsimajut'!B78)</f>
        <v/>
      </c>
      <c r="C78" s="63"/>
      <c r="D78" s="63"/>
      <c r="E78" s="63"/>
      <c r="F78" s="64"/>
      <c r="G78" s="64"/>
      <c r="H78" s="64"/>
      <c r="I78" s="64"/>
      <c r="J78" s="63"/>
      <c r="K78" s="115" t="str">
        <f>IF(ISBLANK('F Arraagu2 Nutaannguriaqsimajut'!J78), "",'F Arraagu2 Nutaannguriaqsimajut'!J78)</f>
        <v/>
      </c>
      <c r="L78" s="49"/>
    </row>
    <row r="79" spans="1:12" x14ac:dyDescent="0.25">
      <c r="A79" s="15"/>
      <c r="B79" s="46" t="str">
        <f>IF(ISBLANK('F Arraagu2 Nutaannguriaqsimajut'!B79), "",'F Arraagu2 Nutaannguriaqsimajut'!B79)</f>
        <v/>
      </c>
      <c r="C79" s="63"/>
      <c r="D79" s="63"/>
      <c r="E79" s="63"/>
      <c r="F79" s="64"/>
      <c r="G79" s="64"/>
      <c r="H79" s="64"/>
      <c r="I79" s="64"/>
      <c r="J79" s="63"/>
      <c r="K79" s="115" t="str">
        <f>IF(ISBLANK('F Arraagu2 Nutaannguriaqsimajut'!J79), "",'F Arraagu2 Nutaannguriaqsimajut'!J79)</f>
        <v/>
      </c>
      <c r="L79" s="49"/>
    </row>
    <row r="80" spans="1:12" x14ac:dyDescent="0.25">
      <c r="A80" s="15"/>
      <c r="B80" s="46" t="str">
        <f>IF(ISBLANK('F Arraagu2 Nutaannguriaqsimajut'!B80), "",'F Arraagu2 Nutaannguriaqsimajut'!B80)</f>
        <v/>
      </c>
      <c r="C80" s="63"/>
      <c r="D80" s="63"/>
      <c r="E80" s="63"/>
      <c r="F80" s="64"/>
      <c r="G80" s="64"/>
      <c r="H80" s="64"/>
      <c r="I80" s="64"/>
      <c r="J80" s="63"/>
      <c r="K80" s="115" t="str">
        <f>IF(ISBLANK('F Arraagu2 Nutaannguriaqsimajut'!J80), "",'F Arraagu2 Nutaannguriaqsimajut'!J80)</f>
        <v/>
      </c>
      <c r="L80" s="49"/>
    </row>
    <row r="81" spans="1:12" x14ac:dyDescent="0.25">
      <c r="A81" s="15"/>
      <c r="B81" s="46" t="str">
        <f>IF(ISBLANK('F Arraagu2 Nutaannguriaqsimajut'!B81), "",'F Arraagu2 Nutaannguriaqsimajut'!B81)</f>
        <v/>
      </c>
      <c r="C81" s="63"/>
      <c r="D81" s="63"/>
      <c r="E81" s="63"/>
      <c r="F81" s="64"/>
      <c r="G81" s="64"/>
      <c r="H81" s="64"/>
      <c r="I81" s="64"/>
      <c r="J81" s="63"/>
      <c r="K81" s="115" t="str">
        <f>IF(ISBLANK('F Arraagu2 Nutaannguriaqsimajut'!J81), "",'F Arraagu2 Nutaannguriaqsimajut'!J81)</f>
        <v/>
      </c>
      <c r="L81" s="49"/>
    </row>
    <row r="82" spans="1:12" x14ac:dyDescent="0.25">
      <c r="A82" s="15"/>
      <c r="B82" s="46" t="str">
        <f>IF(ISBLANK('F Arraagu2 Nutaannguriaqsimajut'!B82), "",'F Arraagu2 Nutaannguriaqsimajut'!B82)</f>
        <v/>
      </c>
      <c r="C82" s="63"/>
      <c r="D82" s="63"/>
      <c r="E82" s="63"/>
      <c r="F82" s="64"/>
      <c r="G82" s="64"/>
      <c r="H82" s="64"/>
      <c r="I82" s="64"/>
      <c r="J82" s="63"/>
      <c r="K82" s="115" t="str">
        <f>IF(ISBLANK('F Arraagu2 Nutaannguriaqsimajut'!J82), "",'F Arraagu2 Nutaannguriaqsimajut'!J82)</f>
        <v/>
      </c>
      <c r="L82" s="49"/>
    </row>
    <row r="83" spans="1:12" x14ac:dyDescent="0.25">
      <c r="A83" s="15"/>
      <c r="B83" s="46" t="str">
        <f>IF(ISBLANK('F Arraagu2 Nutaannguriaqsimajut'!B83), "",'F Arraagu2 Nutaannguriaqsimajut'!B83)</f>
        <v/>
      </c>
      <c r="C83" s="63"/>
      <c r="D83" s="63"/>
      <c r="E83" s="63"/>
      <c r="F83" s="64"/>
      <c r="G83" s="64"/>
      <c r="H83" s="64"/>
      <c r="I83" s="64"/>
      <c r="J83" s="63"/>
      <c r="K83" s="115" t="str">
        <f>IF(ISBLANK('F Arraagu2 Nutaannguriaqsimajut'!J83), "",'F Arraagu2 Nutaannguriaqsimajut'!J83)</f>
        <v/>
      </c>
      <c r="L83" s="49"/>
    </row>
    <row r="84" spans="1:12" x14ac:dyDescent="0.25">
      <c r="A84" s="15"/>
      <c r="B84" s="46" t="str">
        <f>IF(ISBLANK('F Arraagu2 Nutaannguriaqsimajut'!B84), "",'F Arraagu2 Nutaannguriaqsimajut'!B84)</f>
        <v/>
      </c>
      <c r="C84" s="63"/>
      <c r="D84" s="63"/>
      <c r="E84" s="63"/>
      <c r="F84" s="64"/>
      <c r="G84" s="64"/>
      <c r="H84" s="64"/>
      <c r="I84" s="64"/>
      <c r="J84" s="63"/>
      <c r="K84" s="115" t="str">
        <f>IF(ISBLANK('F Arraagu2 Nutaannguriaqsimajut'!J84), "",'F Arraagu2 Nutaannguriaqsimajut'!J84)</f>
        <v/>
      </c>
      <c r="L84" s="49"/>
    </row>
    <row r="85" spans="1:12" x14ac:dyDescent="0.25">
      <c r="A85" s="15"/>
      <c r="B85" s="46" t="str">
        <f>IF(ISBLANK('F Arraagu2 Nutaannguriaqsimajut'!B85), "",'F Arraagu2 Nutaannguriaqsimajut'!B85)</f>
        <v/>
      </c>
      <c r="C85" s="63"/>
      <c r="D85" s="63"/>
      <c r="E85" s="63"/>
      <c r="F85" s="64"/>
      <c r="G85" s="64"/>
      <c r="H85" s="64"/>
      <c r="I85" s="64"/>
      <c r="J85" s="63"/>
      <c r="K85" s="115" t="str">
        <f>IF(ISBLANK('F Arraagu2 Nutaannguriaqsimajut'!J85), "",'F Arraagu2 Nutaannguriaqsimajut'!J85)</f>
        <v/>
      </c>
      <c r="L85" s="49"/>
    </row>
    <row r="86" spans="1:12" x14ac:dyDescent="0.25">
      <c r="A86" s="15"/>
      <c r="B86" s="46" t="str">
        <f>IF(ISBLANK('F Arraagu2 Nutaannguriaqsimajut'!B86), "",'F Arraagu2 Nutaannguriaqsimajut'!B86)</f>
        <v/>
      </c>
      <c r="C86" s="63"/>
      <c r="D86" s="63"/>
      <c r="E86" s="63"/>
      <c r="F86" s="64"/>
      <c r="G86" s="64"/>
      <c r="H86" s="64"/>
      <c r="I86" s="64"/>
      <c r="J86" s="63"/>
      <c r="K86" s="115" t="str">
        <f>IF(ISBLANK('F Arraagu2 Nutaannguriaqsimajut'!J86), "",'F Arraagu2 Nutaannguriaqsimajut'!J86)</f>
        <v/>
      </c>
      <c r="L86" s="49"/>
    </row>
    <row r="87" spans="1:12" x14ac:dyDescent="0.25">
      <c r="A87" s="15"/>
      <c r="B87" s="46" t="str">
        <f>IF(ISBLANK('F Arraagu2 Nutaannguriaqsimajut'!B87), "",'F Arraagu2 Nutaannguriaqsimajut'!B87)</f>
        <v/>
      </c>
      <c r="C87" s="63"/>
      <c r="D87" s="63"/>
      <c r="E87" s="63"/>
      <c r="F87" s="64"/>
      <c r="G87" s="64"/>
      <c r="H87" s="64"/>
      <c r="I87" s="64"/>
      <c r="J87" s="63"/>
      <c r="K87" s="115" t="str">
        <f>IF(ISBLANK('F Arraagu2 Nutaannguriaqsimajut'!J87), "",'F Arraagu2 Nutaannguriaqsimajut'!J87)</f>
        <v/>
      </c>
      <c r="L87" s="49"/>
    </row>
    <row r="88" spans="1:12" x14ac:dyDescent="0.25">
      <c r="A88" s="15"/>
      <c r="B88" s="46" t="str">
        <f>IF(ISBLANK('F Arraagu2 Nutaannguriaqsimajut'!B88), "",'F Arraagu2 Nutaannguriaqsimajut'!B88)</f>
        <v/>
      </c>
      <c r="C88" s="63"/>
      <c r="D88" s="63"/>
      <c r="E88" s="63"/>
      <c r="F88" s="64"/>
      <c r="G88" s="64"/>
      <c r="H88" s="64"/>
      <c r="I88" s="64"/>
      <c r="J88" s="63"/>
      <c r="K88" s="115" t="str">
        <f>IF(ISBLANK('F Arraagu2 Nutaannguriaqsimajut'!J88), "",'F Arraagu2 Nutaannguriaqsimajut'!J88)</f>
        <v/>
      </c>
      <c r="L88" s="49"/>
    </row>
    <row r="89" spans="1:12" x14ac:dyDescent="0.25">
      <c r="A89" s="15"/>
      <c r="B89" s="46" t="str">
        <f>IF(ISBLANK('F Arraagu2 Nutaannguriaqsimajut'!B89), "",'F Arraagu2 Nutaannguriaqsimajut'!B89)</f>
        <v/>
      </c>
      <c r="C89" s="63"/>
      <c r="D89" s="63"/>
      <c r="E89" s="63"/>
      <c r="F89" s="64"/>
      <c r="G89" s="64"/>
      <c r="H89" s="64"/>
      <c r="I89" s="64"/>
      <c r="J89" s="63"/>
      <c r="K89" s="115" t="str">
        <f>IF(ISBLANK('F Arraagu2 Nutaannguriaqsimajut'!J89), "",'F Arraagu2 Nutaannguriaqsimajut'!J89)</f>
        <v/>
      </c>
      <c r="L89" s="49"/>
    </row>
    <row r="90" spans="1:12" x14ac:dyDescent="0.25">
      <c r="A90" s="15"/>
      <c r="B90" s="46" t="str">
        <f>IF(ISBLANK('F Arraagu2 Nutaannguriaqsimajut'!B90), "",'F Arraagu2 Nutaannguriaqsimajut'!B90)</f>
        <v/>
      </c>
      <c r="C90" s="63"/>
      <c r="D90" s="63"/>
      <c r="E90" s="63"/>
      <c r="F90" s="64"/>
      <c r="G90" s="64"/>
      <c r="H90" s="64"/>
      <c r="I90" s="64"/>
      <c r="J90" s="63"/>
      <c r="K90" s="115" t="str">
        <f>IF(ISBLANK('F Arraagu2 Nutaannguriaqsimajut'!J90), "",'F Arraagu2 Nutaannguriaqsimajut'!J90)</f>
        <v/>
      </c>
      <c r="L90" s="49"/>
    </row>
    <row r="91" spans="1:12" x14ac:dyDescent="0.25">
      <c r="A91" s="15"/>
      <c r="B91" s="46" t="str">
        <f>IF(ISBLANK('F Arraagu2 Nutaannguriaqsimajut'!B91), "",'F Arraagu2 Nutaannguriaqsimajut'!B91)</f>
        <v/>
      </c>
      <c r="C91" s="63"/>
      <c r="D91" s="63"/>
      <c r="E91" s="63"/>
      <c r="F91" s="64"/>
      <c r="G91" s="64"/>
      <c r="H91" s="64"/>
      <c r="I91" s="64"/>
      <c r="J91" s="63"/>
      <c r="K91" s="115" t="str">
        <f>IF(ISBLANK('F Arraagu2 Nutaannguriaqsimajut'!J91), "",'F Arraagu2 Nutaannguriaqsimajut'!J91)</f>
        <v/>
      </c>
      <c r="L91" s="49"/>
    </row>
    <row r="92" spans="1:12" ht="41.4" x14ac:dyDescent="0.25">
      <c r="A92" s="15"/>
      <c r="B92" s="46" t="str">
        <f>IF(ISBLANK('F Arraagu2 Nutaannguriaqsimajut'!B92), "",'F Arraagu2 Nutaannguriaqsimajut'!B92)</f>
        <v>Pijunnarnirmut akinga: pigganirmut-turaangajut ikajurutiit amma pijitsirautiit pijaugialiit sanannguaqtinut amma sanannguaqtulirijimmarinnut piqataujunut piliriatsamut</v>
      </c>
      <c r="C92" s="63"/>
      <c r="D92" s="63"/>
      <c r="E92" s="63"/>
      <c r="F92" s="64"/>
      <c r="G92" s="64"/>
      <c r="H92" s="64"/>
      <c r="I92" s="64"/>
      <c r="J92" s="63"/>
      <c r="K92" s="115" t="str">
        <f>IF(ISBLANK('F Arraagu2 Nutaannguriaqsimajut'!J92), "",'F Arraagu2 Nutaannguriaqsimajut'!J92)</f>
        <v/>
      </c>
      <c r="L92" s="49"/>
    </row>
    <row r="93" spans="1:12" x14ac:dyDescent="0.25">
      <c r="B93" s="27" t="s">
        <v>362</v>
      </c>
      <c r="C93" s="73">
        <f>'F Arraagu2 Nutaannguriaqsimajut'!C93</f>
        <v>0</v>
      </c>
      <c r="D93" s="73">
        <f>'F Arraagu2 Nutaannguriaqsimajut'!H93</f>
        <v>0</v>
      </c>
      <c r="E93" s="73">
        <f>'B Kiinaujat Atuqtutsaq'!E93</f>
        <v>0</v>
      </c>
      <c r="F93" s="65">
        <f t="shared" ref="F93" si="7">SUM(F67:F92)</f>
        <v>0</v>
      </c>
      <c r="G93" s="65">
        <f>SUM(G67:G92)</f>
        <v>0</v>
      </c>
      <c r="H93" s="65">
        <f>SUM(H67:H92)</f>
        <v>0</v>
      </c>
      <c r="I93" s="65">
        <f>SUM(I67:I92)</f>
        <v>0</v>
      </c>
      <c r="J93" s="73">
        <f>C93+D93+I93</f>
        <v>0</v>
      </c>
      <c r="K93" s="116"/>
      <c r="L93" s="49"/>
    </row>
    <row r="94" spans="1:12" ht="6" customHeight="1" x14ac:dyDescent="0.25">
      <c r="B94" s="33"/>
      <c r="C94" s="67"/>
      <c r="D94" s="67"/>
      <c r="E94" s="67"/>
      <c r="F94" s="67"/>
      <c r="G94" s="67"/>
      <c r="H94" s="67"/>
      <c r="I94" s="67"/>
      <c r="J94" s="67"/>
    </row>
    <row r="95" spans="1:12" ht="6" customHeight="1" x14ac:dyDescent="0.25">
      <c r="C95" s="67"/>
      <c r="D95" s="67"/>
      <c r="E95" s="67"/>
      <c r="F95" s="67"/>
      <c r="G95" s="67"/>
      <c r="H95" s="67"/>
      <c r="I95" s="67"/>
      <c r="J95" s="67"/>
    </row>
    <row r="96" spans="1:12" x14ac:dyDescent="0.25">
      <c r="B96" s="68" t="s">
        <v>363</v>
      </c>
      <c r="C96" s="73">
        <f>'F Arraagu2 Nutaannguriaqsimajut'!C96</f>
        <v>0</v>
      </c>
      <c r="D96" s="73">
        <f>'F Arraagu2 Nutaannguriaqsimajut'!H96</f>
        <v>0</v>
      </c>
      <c r="E96" s="73">
        <f>'B Kiinaujat Atuqtutsaq'!E96</f>
        <v>0</v>
      </c>
      <c r="F96" s="65">
        <f t="shared" ref="F96:I96" si="8">F51+F63+F93</f>
        <v>0</v>
      </c>
      <c r="G96" s="65">
        <f t="shared" si="8"/>
        <v>0</v>
      </c>
      <c r="H96" s="65">
        <f t="shared" si="8"/>
        <v>0</v>
      </c>
      <c r="I96" s="65">
        <f t="shared" si="8"/>
        <v>0</v>
      </c>
      <c r="J96" s="73">
        <f>C96+D96+I96</f>
        <v>0</v>
      </c>
      <c r="K96" s="116"/>
      <c r="L96" s="49"/>
    </row>
    <row r="97" spans="1:12" ht="7.5" customHeight="1" x14ac:dyDescent="0.25">
      <c r="B97" s="40"/>
    </row>
    <row r="98" spans="1:12" ht="60.75" customHeight="1" x14ac:dyDescent="0.25">
      <c r="B98" s="69" t="s">
        <v>364</v>
      </c>
      <c r="C98" s="53" t="str">
        <f>C5</f>
        <v>Arraagu 1, Atullarittut</v>
      </c>
      <c r="D98" s="53" t="str">
        <f>D5</f>
        <v>Arraagu 2, Atullarittut</v>
      </c>
      <c r="E98" s="53" t="str">
        <f>E5</f>
        <v>Kiinaujat Atuqtutsaq Arraagu 3</v>
      </c>
      <c r="F98" s="52" t="str">
        <f>F5</f>
        <v>Arraagu 3 Nutaannguqtigiarlugu 1, taimaigiaqaruni</v>
      </c>
      <c r="G98" s="52" t="str">
        <f t="shared" ref="G98" si="9">G5</f>
        <v>Arraagu 3 Nutaannguqtigiarlugu 2, taimaigiaqaruni</v>
      </c>
      <c r="H98" s="52" t="str">
        <f>H5</f>
        <v>Arraagu 3 Nutaannguqtigiarlugu 3, taimaigiaqaruni</v>
      </c>
      <c r="I98" s="52" t="str">
        <f>I5</f>
        <v>Arraagu 3, Atullarittut</v>
      </c>
      <c r="J98" s="53" t="str">
        <f>J5</f>
        <v>Katillugit Arraagulimaat</v>
      </c>
      <c r="K98" s="34"/>
      <c r="L98" s="52" t="s">
        <v>407</v>
      </c>
    </row>
    <row r="99" spans="1:12" ht="7.5" customHeight="1" x14ac:dyDescent="0.25">
      <c r="A99" s="15"/>
      <c r="B99" s="70"/>
      <c r="C99" s="30"/>
      <c r="D99" s="30"/>
      <c r="E99" s="30"/>
      <c r="F99" s="30"/>
      <c r="G99" s="30"/>
      <c r="H99" s="30"/>
      <c r="I99" s="30"/>
      <c r="J99" s="30"/>
      <c r="K99" s="17"/>
      <c r="L99" s="35"/>
    </row>
    <row r="100" spans="1:12" x14ac:dyDescent="0.25">
      <c r="A100" s="15"/>
      <c r="B100" s="69" t="s">
        <v>365</v>
      </c>
    </row>
    <row r="101" spans="1:12" x14ac:dyDescent="0.25">
      <c r="A101" s="15"/>
      <c r="B101" s="36" t="s">
        <v>366</v>
      </c>
      <c r="C101" s="63"/>
      <c r="D101" s="63"/>
      <c r="E101" s="63"/>
      <c r="F101" s="64"/>
      <c r="G101" s="64"/>
      <c r="H101" s="64"/>
      <c r="I101" s="64"/>
      <c r="J101" s="63"/>
      <c r="K101" s="117"/>
      <c r="L101" s="49"/>
    </row>
    <row r="102" spans="1:12" x14ac:dyDescent="0.25">
      <c r="A102" s="15"/>
      <c r="B102" s="28" t="s">
        <v>367</v>
      </c>
      <c r="C102" s="63"/>
      <c r="D102" s="63"/>
      <c r="E102" s="86"/>
      <c r="F102" s="87"/>
      <c r="G102" s="87"/>
      <c r="H102" s="87"/>
      <c r="I102" s="87"/>
      <c r="J102" s="86"/>
      <c r="K102" s="117"/>
      <c r="L102" s="48"/>
    </row>
    <row r="103" spans="1:12" ht="14.4" x14ac:dyDescent="0.3">
      <c r="A103" s="15"/>
      <c r="B103" s="29" t="s">
        <v>368</v>
      </c>
      <c r="C103" s="102"/>
      <c r="D103" s="102"/>
      <c r="E103" s="204"/>
      <c r="F103" s="204"/>
      <c r="G103" s="204"/>
      <c r="H103" s="204"/>
      <c r="I103" s="204"/>
      <c r="J103" s="204"/>
      <c r="K103" s="204"/>
      <c r="L103" s="205"/>
    </row>
    <row r="104" spans="1:12" x14ac:dyDescent="0.25">
      <c r="A104" s="15"/>
      <c r="B104" s="46" t="str">
        <f>IF(ISBLANK('F Arraagu2 Nutaannguriaqsimajut'!B104), "",'F Arraagu2 Nutaannguriaqsimajut'!B104)</f>
        <v/>
      </c>
      <c r="C104" s="63"/>
      <c r="D104" s="63"/>
      <c r="E104" s="88"/>
      <c r="F104" s="77"/>
      <c r="G104" s="77"/>
      <c r="H104" s="77"/>
      <c r="I104" s="77"/>
      <c r="J104" s="88"/>
      <c r="K104" s="117"/>
      <c r="L104" s="50"/>
    </row>
    <row r="105" spans="1:12" x14ac:dyDescent="0.25">
      <c r="A105" s="15"/>
      <c r="B105" s="46" t="str">
        <f>IF(ISBLANK('F Arraagu2 Nutaannguriaqsimajut'!B105), "",'F Arraagu2 Nutaannguriaqsimajut'!B105)</f>
        <v/>
      </c>
      <c r="C105" s="63"/>
      <c r="D105" s="63"/>
      <c r="E105" s="63"/>
      <c r="F105" s="64"/>
      <c r="G105" s="64"/>
      <c r="H105" s="64"/>
      <c r="I105" s="64"/>
      <c r="J105" s="63"/>
      <c r="K105" s="117"/>
      <c r="L105" s="49"/>
    </row>
    <row r="106" spans="1:12" x14ac:dyDescent="0.25">
      <c r="A106" s="15"/>
      <c r="B106" s="46" t="str">
        <f>IF(ISBLANK('F Arraagu2 Nutaannguriaqsimajut'!B106), "",'F Arraagu2 Nutaannguriaqsimajut'!B106)</f>
        <v/>
      </c>
      <c r="C106" s="63"/>
      <c r="D106" s="63"/>
      <c r="E106" s="63"/>
      <c r="F106" s="64"/>
      <c r="G106" s="64"/>
      <c r="H106" s="64"/>
      <c r="I106" s="64"/>
      <c r="J106" s="63"/>
      <c r="K106" s="117"/>
      <c r="L106" s="49"/>
    </row>
    <row r="107" spans="1:12" x14ac:dyDescent="0.25">
      <c r="A107" s="15"/>
      <c r="B107" s="72" t="s">
        <v>369</v>
      </c>
      <c r="C107" s="73">
        <f>'F Arraagu2 Nutaannguriaqsimajut'!C107</f>
        <v>0</v>
      </c>
      <c r="D107" s="73">
        <f>'F Arraagu2 Nutaannguriaqsimajut'!H107</f>
        <v>0</v>
      </c>
      <c r="E107" s="73">
        <f>'B Kiinaujat Atuqtutsaq'!E107</f>
        <v>0</v>
      </c>
      <c r="F107" s="65">
        <f t="shared" ref="F107:H107" si="10">+F101+F102+F104+F105+F106</f>
        <v>0</v>
      </c>
      <c r="G107" s="65">
        <f t="shared" si="10"/>
        <v>0</v>
      </c>
      <c r="H107" s="65">
        <f t="shared" si="10"/>
        <v>0</v>
      </c>
      <c r="I107" s="65">
        <f>+I101+I102+I104+I105+I106</f>
        <v>0</v>
      </c>
      <c r="J107" s="73">
        <f>C107+D107+I107</f>
        <v>0</v>
      </c>
      <c r="K107" s="117"/>
      <c r="L107" s="49"/>
    </row>
    <row r="108" spans="1:12" ht="7.5" customHeight="1" x14ac:dyDescent="0.25">
      <c r="A108" s="15"/>
      <c r="B108" s="40"/>
    </row>
    <row r="109" spans="1:12" x14ac:dyDescent="0.25">
      <c r="A109" s="15"/>
      <c r="B109" s="69" t="s">
        <v>370</v>
      </c>
    </row>
    <row r="110" spans="1:12" x14ac:dyDescent="0.25">
      <c r="A110" s="15"/>
      <c r="B110" s="38" t="s">
        <v>371</v>
      </c>
      <c r="C110" s="63"/>
      <c r="D110" s="63"/>
      <c r="E110" s="63"/>
      <c r="F110" s="64"/>
      <c r="G110" s="64"/>
      <c r="H110" s="64"/>
      <c r="I110" s="64"/>
      <c r="J110" s="63"/>
      <c r="K110" s="117"/>
      <c r="L110" s="49"/>
    </row>
    <row r="111" spans="1:12" x14ac:dyDescent="0.25">
      <c r="A111" s="15"/>
      <c r="B111" s="38" t="s">
        <v>372</v>
      </c>
      <c r="C111" s="63"/>
      <c r="D111" s="63"/>
      <c r="E111" s="63"/>
      <c r="F111" s="64"/>
      <c r="G111" s="64"/>
      <c r="H111" s="64"/>
      <c r="I111" s="64"/>
      <c r="J111" s="63"/>
      <c r="K111" s="117"/>
      <c r="L111" s="49"/>
    </row>
    <row r="112" spans="1:12" x14ac:dyDescent="0.25">
      <c r="A112" s="15"/>
      <c r="B112" s="38" t="s">
        <v>373</v>
      </c>
      <c r="C112" s="63"/>
      <c r="D112" s="63"/>
      <c r="E112" s="63"/>
      <c r="F112" s="64"/>
      <c r="G112" s="64"/>
      <c r="H112" s="64"/>
      <c r="I112" s="64"/>
      <c r="J112" s="63"/>
      <c r="K112" s="117"/>
      <c r="L112" s="49"/>
    </row>
    <row r="113" spans="1:12" x14ac:dyDescent="0.25">
      <c r="A113" s="15"/>
      <c r="B113" s="38" t="s">
        <v>374</v>
      </c>
      <c r="C113" s="63"/>
      <c r="D113" s="63"/>
      <c r="E113" s="63"/>
      <c r="F113" s="64"/>
      <c r="G113" s="64"/>
      <c r="H113" s="64"/>
      <c r="I113" s="64"/>
      <c r="J113" s="63"/>
      <c r="K113" s="117"/>
      <c r="L113" s="49"/>
    </row>
    <row r="114" spans="1:12" ht="14.4" x14ac:dyDescent="0.3">
      <c r="A114" s="15"/>
      <c r="B114" s="29" t="s">
        <v>375</v>
      </c>
      <c r="C114" s="102"/>
      <c r="D114" s="102"/>
      <c r="E114" s="204"/>
      <c r="F114" s="204"/>
      <c r="G114" s="204"/>
      <c r="H114" s="204"/>
      <c r="I114" s="204"/>
      <c r="J114" s="204"/>
      <c r="K114" s="204"/>
      <c r="L114" s="205"/>
    </row>
    <row r="115" spans="1:12" x14ac:dyDescent="0.25">
      <c r="A115" s="15"/>
      <c r="B115" s="46" t="str">
        <f>IF(ISBLANK('F Arraagu2 Nutaannguriaqsimajut'!B115), "",'F Arraagu2 Nutaannguriaqsimajut'!B115)</f>
        <v/>
      </c>
      <c r="C115" s="63"/>
      <c r="D115" s="63"/>
      <c r="E115" s="63"/>
      <c r="F115" s="64"/>
      <c r="G115" s="64"/>
      <c r="H115" s="64"/>
      <c r="I115" s="64"/>
      <c r="J115" s="63"/>
      <c r="K115" s="117"/>
      <c r="L115" s="49"/>
    </row>
    <row r="116" spans="1:12" x14ac:dyDescent="0.25">
      <c r="A116" s="15"/>
      <c r="B116" s="46" t="str">
        <f>IF(ISBLANK('F Arraagu2 Nutaannguriaqsimajut'!B116), "",'F Arraagu2 Nutaannguriaqsimajut'!B116)</f>
        <v/>
      </c>
      <c r="C116" s="63"/>
      <c r="D116" s="63"/>
      <c r="E116" s="63"/>
      <c r="F116" s="64"/>
      <c r="G116" s="64"/>
      <c r="H116" s="64"/>
      <c r="I116" s="64"/>
      <c r="J116" s="63"/>
      <c r="K116" s="117"/>
      <c r="L116" s="49"/>
    </row>
    <row r="117" spans="1:12" x14ac:dyDescent="0.25">
      <c r="A117" s="15"/>
      <c r="B117" s="46" t="str">
        <f>IF(ISBLANK('F Arraagu2 Nutaannguriaqsimajut'!B117), "",'F Arraagu2 Nutaannguriaqsimajut'!B117)</f>
        <v/>
      </c>
      <c r="C117" s="63"/>
      <c r="D117" s="63"/>
      <c r="E117" s="63"/>
      <c r="F117" s="64"/>
      <c r="G117" s="64"/>
      <c r="H117" s="64"/>
      <c r="I117" s="64"/>
      <c r="J117" s="63"/>
      <c r="K117" s="117"/>
      <c r="L117" s="49"/>
    </row>
    <row r="118" spans="1:12" x14ac:dyDescent="0.25">
      <c r="A118" s="15"/>
      <c r="B118" s="46" t="str">
        <f>IF(ISBLANK('F Arraagu2 Nutaannguriaqsimajut'!B118), "",'F Arraagu2 Nutaannguriaqsimajut'!B118)</f>
        <v/>
      </c>
      <c r="C118" s="63"/>
      <c r="D118" s="63"/>
      <c r="E118" s="63"/>
      <c r="F118" s="64"/>
      <c r="G118" s="64"/>
      <c r="H118" s="64"/>
      <c r="I118" s="64"/>
      <c r="J118" s="63"/>
      <c r="K118" s="117"/>
      <c r="L118" s="49"/>
    </row>
    <row r="119" spans="1:12" x14ac:dyDescent="0.25">
      <c r="A119" s="15"/>
      <c r="B119" s="72" t="s">
        <v>376</v>
      </c>
      <c r="C119" s="73">
        <f>'F Arraagu2 Nutaannguriaqsimajut'!C119</f>
        <v>0</v>
      </c>
      <c r="D119" s="73">
        <f>'F Arraagu2 Nutaannguriaqsimajut'!H119</f>
        <v>0</v>
      </c>
      <c r="E119" s="73">
        <f>'B Kiinaujat Atuqtutsaq'!E119</f>
        <v>0</v>
      </c>
      <c r="F119" s="65">
        <f>+SUM(F110:F113,F115:F118)</f>
        <v>0</v>
      </c>
      <c r="G119" s="65">
        <f t="shared" ref="G119:I119" si="11">+SUM(G110:G113,G115:G118)</f>
        <v>0</v>
      </c>
      <c r="H119" s="65">
        <f t="shared" si="11"/>
        <v>0</v>
      </c>
      <c r="I119" s="65">
        <f t="shared" si="11"/>
        <v>0</v>
      </c>
      <c r="J119" s="73">
        <f>C119+D119+I119</f>
        <v>0</v>
      </c>
      <c r="K119" s="117"/>
      <c r="L119" s="49"/>
    </row>
    <row r="120" spans="1:12" ht="7.5" customHeight="1" x14ac:dyDescent="0.25">
      <c r="A120" s="15"/>
    </row>
    <row r="121" spans="1:12" x14ac:dyDescent="0.25">
      <c r="A121" s="15"/>
      <c r="B121" s="69" t="s">
        <v>377</v>
      </c>
    </row>
    <row r="122" spans="1:12" ht="27.6" x14ac:dyDescent="0.25">
      <c r="A122" s="15"/>
      <c r="B122" s="28" t="s">
        <v>378</v>
      </c>
      <c r="C122" s="63"/>
      <c r="D122" s="63"/>
      <c r="E122" s="63"/>
      <c r="F122" s="64"/>
      <c r="G122" s="64"/>
      <c r="H122" s="64"/>
      <c r="I122" s="64"/>
      <c r="J122" s="63"/>
      <c r="K122" s="117"/>
      <c r="L122" s="49"/>
    </row>
    <row r="123" spans="1:12" ht="27.6" x14ac:dyDescent="0.25">
      <c r="A123" s="15"/>
      <c r="B123" s="28" t="s">
        <v>379</v>
      </c>
      <c r="C123" s="100"/>
      <c r="D123" s="63"/>
      <c r="E123" s="63"/>
      <c r="F123" s="64"/>
      <c r="G123" s="64"/>
      <c r="H123" s="64"/>
      <c r="I123" s="64"/>
      <c r="J123" s="63"/>
      <c r="K123" s="117"/>
      <c r="L123" s="49"/>
    </row>
    <row r="124" spans="1:12" ht="14.4" x14ac:dyDescent="0.3">
      <c r="A124" s="15"/>
      <c r="B124" s="29" t="s">
        <v>380</v>
      </c>
      <c r="C124" s="102"/>
      <c r="D124" s="102"/>
      <c r="E124" s="204"/>
      <c r="F124" s="204"/>
      <c r="G124" s="204"/>
      <c r="H124" s="204"/>
      <c r="I124" s="204"/>
      <c r="J124" s="204"/>
      <c r="K124" s="204"/>
      <c r="L124" s="205"/>
    </row>
    <row r="125" spans="1:12" x14ac:dyDescent="0.25">
      <c r="A125" s="15"/>
      <c r="B125" s="46" t="str">
        <f>IF(ISBLANK('F Arraagu2 Nutaannguriaqsimajut'!B125), "",'F Arraagu2 Nutaannguriaqsimajut'!B125)</f>
        <v/>
      </c>
      <c r="C125" s="63"/>
      <c r="D125" s="63"/>
      <c r="E125" s="63"/>
      <c r="F125" s="64"/>
      <c r="G125" s="64"/>
      <c r="H125" s="64"/>
      <c r="I125" s="64"/>
      <c r="J125" s="63"/>
      <c r="K125" s="117"/>
      <c r="L125" s="49"/>
    </row>
    <row r="126" spans="1:12" x14ac:dyDescent="0.25">
      <c r="A126" s="15"/>
      <c r="B126" s="46" t="str">
        <f>IF(ISBLANK('F Arraagu2 Nutaannguriaqsimajut'!B126), "",'F Arraagu2 Nutaannguriaqsimajut'!B126)</f>
        <v/>
      </c>
      <c r="C126" s="63"/>
      <c r="D126" s="63"/>
      <c r="E126" s="63"/>
      <c r="F126" s="64"/>
      <c r="G126" s="64"/>
      <c r="H126" s="64"/>
      <c r="I126" s="64"/>
      <c r="J126" s="63"/>
      <c r="K126" s="117"/>
      <c r="L126" s="49"/>
    </row>
    <row r="127" spans="1:12" x14ac:dyDescent="0.25">
      <c r="A127" s="15"/>
      <c r="B127" s="46" t="str">
        <f>IF(ISBLANK('F Arraagu2 Nutaannguriaqsimajut'!B127), "",'F Arraagu2 Nutaannguriaqsimajut'!B127)</f>
        <v/>
      </c>
      <c r="C127" s="63"/>
      <c r="D127" s="63"/>
      <c r="E127" s="63"/>
      <c r="F127" s="64"/>
      <c r="G127" s="64"/>
      <c r="H127" s="64"/>
      <c r="I127" s="64"/>
      <c r="J127" s="63"/>
      <c r="K127" s="117"/>
      <c r="L127" s="49"/>
    </row>
    <row r="128" spans="1:12" ht="14.4" x14ac:dyDescent="0.3">
      <c r="A128" s="15"/>
      <c r="B128" s="29" t="s">
        <v>381</v>
      </c>
      <c r="C128" s="102"/>
      <c r="D128" s="102"/>
      <c r="E128" s="204"/>
      <c r="F128" s="204"/>
      <c r="G128" s="204"/>
      <c r="H128" s="204"/>
      <c r="I128" s="204"/>
      <c r="J128" s="204"/>
      <c r="K128" s="204"/>
      <c r="L128" s="205"/>
    </row>
    <row r="129" spans="1:12" x14ac:dyDescent="0.25">
      <c r="A129" s="15"/>
      <c r="B129" s="46" t="str">
        <f>IF(ISBLANK('F Arraagu2 Nutaannguriaqsimajut'!B129), "",'F Arraagu2 Nutaannguriaqsimajut'!B129)</f>
        <v/>
      </c>
      <c r="C129" s="63"/>
      <c r="D129" s="63"/>
      <c r="E129" s="63"/>
      <c r="F129" s="64"/>
      <c r="G129" s="64"/>
      <c r="H129" s="64"/>
      <c r="I129" s="64"/>
      <c r="J129" s="63"/>
      <c r="K129" s="117"/>
      <c r="L129" s="49"/>
    </row>
    <row r="130" spans="1:12" x14ac:dyDescent="0.25">
      <c r="A130" s="15"/>
      <c r="B130" s="46" t="str">
        <f>IF(ISBLANK('F Arraagu2 Nutaannguriaqsimajut'!B130), "",'F Arraagu2 Nutaannguriaqsimajut'!B130)</f>
        <v/>
      </c>
      <c r="C130" s="63"/>
      <c r="D130" s="63"/>
      <c r="E130" s="63"/>
      <c r="F130" s="64"/>
      <c r="G130" s="64"/>
      <c r="H130" s="64"/>
      <c r="I130" s="64"/>
      <c r="J130" s="63"/>
      <c r="K130" s="117"/>
      <c r="L130" s="49"/>
    </row>
    <row r="131" spans="1:12" x14ac:dyDescent="0.25">
      <c r="A131" s="15"/>
      <c r="B131" s="46" t="str">
        <f>IF(ISBLANK('F Arraagu2 Nutaannguriaqsimajut'!B131), "",'F Arraagu2 Nutaannguriaqsimajut'!B131)</f>
        <v/>
      </c>
      <c r="C131" s="63"/>
      <c r="D131" s="63"/>
      <c r="E131" s="63"/>
      <c r="F131" s="64"/>
      <c r="G131" s="64"/>
      <c r="H131" s="64"/>
      <c r="I131" s="64"/>
      <c r="J131" s="63"/>
      <c r="K131" s="117"/>
      <c r="L131" s="49"/>
    </row>
    <row r="132" spans="1:12" ht="14.4" x14ac:dyDescent="0.3">
      <c r="A132" s="15"/>
      <c r="B132" s="29" t="s">
        <v>382</v>
      </c>
      <c r="C132" s="102"/>
      <c r="D132" s="102"/>
      <c r="E132" s="204"/>
      <c r="F132" s="204"/>
      <c r="G132" s="204"/>
      <c r="H132" s="204"/>
      <c r="I132" s="204"/>
      <c r="J132" s="204"/>
      <c r="K132" s="204"/>
      <c r="L132" s="205"/>
    </row>
    <row r="133" spans="1:12" x14ac:dyDescent="0.25">
      <c r="A133" s="15"/>
      <c r="B133" s="46" t="str">
        <f>IF(ISBLANK('F Arraagu2 Nutaannguriaqsimajut'!B133), "",'F Arraagu2 Nutaannguriaqsimajut'!B133)</f>
        <v/>
      </c>
      <c r="C133" s="63"/>
      <c r="D133" s="63"/>
      <c r="E133" s="63"/>
      <c r="F133" s="64"/>
      <c r="G133" s="64"/>
      <c r="H133" s="64"/>
      <c r="I133" s="64"/>
      <c r="J133" s="63"/>
      <c r="K133" s="117"/>
      <c r="L133" s="49"/>
    </row>
    <row r="134" spans="1:12" x14ac:dyDescent="0.25">
      <c r="A134" s="15"/>
      <c r="B134" s="46" t="str">
        <f>IF(ISBLANK('F Arraagu2 Nutaannguriaqsimajut'!B134), "",'F Arraagu2 Nutaannguriaqsimajut'!B134)</f>
        <v/>
      </c>
      <c r="C134" s="63"/>
      <c r="D134" s="63"/>
      <c r="E134" s="63"/>
      <c r="F134" s="64"/>
      <c r="G134" s="64"/>
      <c r="H134" s="64"/>
      <c r="I134" s="64"/>
      <c r="J134" s="63"/>
      <c r="K134" s="117"/>
      <c r="L134" s="49"/>
    </row>
    <row r="135" spans="1:12" x14ac:dyDescent="0.25">
      <c r="A135" s="15"/>
      <c r="B135" s="46" t="str">
        <f>IF(ISBLANK('F Arraagu2 Nutaannguriaqsimajut'!B135), "",'F Arraagu2 Nutaannguriaqsimajut'!B135)</f>
        <v/>
      </c>
      <c r="C135" s="63"/>
      <c r="D135" s="63"/>
      <c r="E135" s="63"/>
      <c r="F135" s="64"/>
      <c r="G135" s="64"/>
      <c r="H135" s="64"/>
      <c r="I135" s="64"/>
      <c r="J135" s="63"/>
      <c r="K135" s="117"/>
      <c r="L135" s="49"/>
    </row>
    <row r="136" spans="1:12" ht="14.4" x14ac:dyDescent="0.3">
      <c r="A136" s="15"/>
      <c r="B136" s="29" t="s">
        <v>383</v>
      </c>
      <c r="C136" s="102"/>
      <c r="D136" s="102"/>
      <c r="E136" s="204"/>
      <c r="F136" s="204"/>
      <c r="G136" s="204"/>
      <c r="H136" s="204"/>
      <c r="I136" s="204"/>
      <c r="J136" s="204"/>
      <c r="K136" s="204"/>
      <c r="L136" s="205"/>
    </row>
    <row r="137" spans="1:12" x14ac:dyDescent="0.25">
      <c r="A137" s="15"/>
      <c r="B137" s="46" t="str">
        <f>IF(ISBLANK('F Arraagu2 Nutaannguriaqsimajut'!B137), "",'F Arraagu2 Nutaannguriaqsimajut'!B137)</f>
        <v/>
      </c>
      <c r="C137" s="63"/>
      <c r="D137" s="63"/>
      <c r="E137" s="63"/>
      <c r="F137" s="64"/>
      <c r="G137" s="64"/>
      <c r="H137" s="64"/>
      <c r="I137" s="64"/>
      <c r="J137" s="63"/>
      <c r="K137" s="117"/>
      <c r="L137" s="49"/>
    </row>
    <row r="138" spans="1:12" x14ac:dyDescent="0.25">
      <c r="A138" s="15"/>
      <c r="B138" s="46" t="str">
        <f>IF(ISBLANK('F Arraagu2 Nutaannguriaqsimajut'!B138), "",'F Arraagu2 Nutaannguriaqsimajut'!B138)</f>
        <v/>
      </c>
      <c r="C138" s="63"/>
      <c r="D138" s="63"/>
      <c r="E138" s="63"/>
      <c r="F138" s="64"/>
      <c r="G138" s="64"/>
      <c r="H138" s="64"/>
      <c r="I138" s="64"/>
      <c r="J138" s="63"/>
      <c r="K138" s="117"/>
      <c r="L138" s="49"/>
    </row>
    <row r="139" spans="1:12" x14ac:dyDescent="0.25">
      <c r="A139" s="15"/>
      <c r="B139" s="46" t="str">
        <f>IF(ISBLANK('F Arraagu2 Nutaannguriaqsimajut'!B139), "",'F Arraagu2 Nutaannguriaqsimajut'!B139)</f>
        <v/>
      </c>
      <c r="C139" s="63"/>
      <c r="D139" s="63"/>
      <c r="E139" s="63"/>
      <c r="F139" s="64"/>
      <c r="G139" s="64"/>
      <c r="H139" s="64"/>
      <c r="I139" s="64"/>
      <c r="J139" s="63"/>
      <c r="K139" s="117"/>
      <c r="L139" s="49"/>
    </row>
    <row r="140" spans="1:12" ht="14.4" x14ac:dyDescent="0.3">
      <c r="A140" s="15"/>
      <c r="B140" s="71" t="s">
        <v>384</v>
      </c>
      <c r="C140" s="29"/>
      <c r="D140" s="29"/>
      <c r="E140" s="239"/>
      <c r="F140" s="239"/>
      <c r="G140" s="239"/>
      <c r="H140" s="239"/>
      <c r="I140" s="239"/>
      <c r="J140" s="239"/>
      <c r="K140" s="239"/>
      <c r="L140" s="239"/>
    </row>
    <row r="141" spans="1:12" x14ac:dyDescent="0.25">
      <c r="A141" s="15"/>
      <c r="B141" s="46" t="str">
        <f>IF(ISBLANK('F Arraagu2 Nutaannguriaqsimajut'!B141), "",'F Arraagu2 Nutaannguriaqsimajut'!B141)</f>
        <v/>
      </c>
      <c r="C141" s="63"/>
      <c r="D141" s="63"/>
      <c r="E141" s="63"/>
      <c r="F141" s="64"/>
      <c r="G141" s="64"/>
      <c r="H141" s="64"/>
      <c r="I141" s="64"/>
      <c r="J141" s="63"/>
      <c r="K141" s="117"/>
      <c r="L141" s="49"/>
    </row>
    <row r="142" spans="1:12" x14ac:dyDescent="0.25">
      <c r="A142" s="15"/>
      <c r="B142" s="46" t="str">
        <f>IF(ISBLANK('F Arraagu2 Nutaannguriaqsimajut'!B142), "",'F Arraagu2 Nutaannguriaqsimajut'!B142)</f>
        <v/>
      </c>
      <c r="C142" s="63"/>
      <c r="D142" s="63"/>
      <c r="E142" s="63"/>
      <c r="F142" s="64"/>
      <c r="G142" s="64"/>
      <c r="H142" s="64"/>
      <c r="I142" s="64"/>
      <c r="J142" s="63"/>
      <c r="K142" s="117"/>
      <c r="L142" s="49"/>
    </row>
    <row r="143" spans="1:12" x14ac:dyDescent="0.25">
      <c r="A143" s="15"/>
      <c r="B143" s="46" t="str">
        <f>IF(ISBLANK('F Arraagu2 Nutaannguriaqsimajut'!B143), "",'F Arraagu2 Nutaannguriaqsimajut'!B143)</f>
        <v/>
      </c>
      <c r="C143" s="63"/>
      <c r="D143" s="63"/>
      <c r="E143" s="63"/>
      <c r="F143" s="64"/>
      <c r="G143" s="64"/>
      <c r="H143" s="64"/>
      <c r="I143" s="64"/>
      <c r="J143" s="63"/>
      <c r="K143" s="117"/>
      <c r="L143" s="49"/>
    </row>
    <row r="144" spans="1:12" x14ac:dyDescent="0.25">
      <c r="A144" s="15"/>
      <c r="B144" s="72" t="s">
        <v>385</v>
      </c>
      <c r="C144" s="73">
        <f>'F Arraagu2 Nutaannguriaqsimajut'!C144</f>
        <v>0</v>
      </c>
      <c r="D144" s="73">
        <f>'F Arraagu2 Nutaannguriaqsimajut'!H144</f>
        <v>0</v>
      </c>
      <c r="E144" s="73">
        <f>'B Kiinaujat Atuqtutsaq'!E144</f>
        <v>0</v>
      </c>
      <c r="F144" s="65">
        <f t="shared" ref="F144:H144" si="12">+SUM(F122:F123,F125:F127,F129:F131,F133:F135,F137:F139,F141:F143)</f>
        <v>0</v>
      </c>
      <c r="G144" s="65">
        <f t="shared" si="12"/>
        <v>0</v>
      </c>
      <c r="H144" s="65">
        <f t="shared" si="12"/>
        <v>0</v>
      </c>
      <c r="I144" s="65">
        <f>+SUM(I122:I123,I125:I127,I129:I131,I133:I135,I137:I139,I141:I143)</f>
        <v>0</v>
      </c>
      <c r="J144" s="73">
        <f>C144+D144+I144</f>
        <v>0</v>
      </c>
      <c r="K144" s="117"/>
      <c r="L144" s="49"/>
    </row>
    <row r="145" spans="1:12" ht="7.5" customHeight="1" x14ac:dyDescent="0.25">
      <c r="A145" s="15"/>
    </row>
    <row r="146" spans="1:12" x14ac:dyDescent="0.25">
      <c r="A146" s="15"/>
      <c r="B146" s="69" t="s">
        <v>386</v>
      </c>
      <c r="C146" s="206" t="s">
        <v>387</v>
      </c>
      <c r="D146" s="206"/>
      <c r="E146" s="206"/>
      <c r="F146" s="206"/>
      <c r="G146" s="206"/>
      <c r="H146" s="206"/>
      <c r="I146" s="206"/>
      <c r="J146" s="206"/>
    </row>
    <row r="147" spans="1:12" ht="14.4" x14ac:dyDescent="0.3">
      <c r="A147" s="15"/>
      <c r="B147" s="29" t="s">
        <v>388</v>
      </c>
      <c r="C147" s="102"/>
      <c r="D147" s="102"/>
      <c r="E147" s="204"/>
      <c r="F147" s="204"/>
      <c r="G147" s="204"/>
      <c r="H147" s="204"/>
      <c r="I147" s="204"/>
      <c r="J147" s="204"/>
      <c r="K147" s="204"/>
      <c r="L147" s="205"/>
    </row>
    <row r="148" spans="1:12" x14ac:dyDescent="0.25">
      <c r="A148" s="15"/>
      <c r="B148" s="46" t="str">
        <f>IF(ISBLANK('F Arraagu2 Nutaannguriaqsimajut'!B148), "",'F Arraagu2 Nutaannguriaqsimajut'!B148)</f>
        <v/>
      </c>
      <c r="C148" s="63"/>
      <c r="D148" s="63"/>
      <c r="E148" s="63"/>
      <c r="F148" s="64"/>
      <c r="G148" s="64"/>
      <c r="H148" s="64"/>
      <c r="I148" s="64"/>
      <c r="J148" s="63"/>
      <c r="K148" s="117"/>
      <c r="L148" s="49"/>
    </row>
    <row r="149" spans="1:12" x14ac:dyDescent="0.25">
      <c r="A149" s="15"/>
      <c r="B149" s="46" t="str">
        <f>IF(ISBLANK('F Arraagu2 Nutaannguriaqsimajut'!B149), "",'F Arraagu2 Nutaannguriaqsimajut'!B149)</f>
        <v/>
      </c>
      <c r="C149" s="63"/>
      <c r="D149" s="63"/>
      <c r="E149" s="63"/>
      <c r="F149" s="64"/>
      <c r="G149" s="64"/>
      <c r="H149" s="64"/>
      <c r="I149" s="64"/>
      <c r="J149" s="63"/>
      <c r="K149" s="117"/>
      <c r="L149" s="49"/>
    </row>
    <row r="150" spans="1:12" x14ac:dyDescent="0.25">
      <c r="A150" s="15"/>
      <c r="B150" s="46" t="str">
        <f>IF(ISBLANK('F Arraagu2 Nutaannguriaqsimajut'!B150), "",'F Arraagu2 Nutaannguriaqsimajut'!B150)</f>
        <v/>
      </c>
      <c r="C150" s="63"/>
      <c r="D150" s="63"/>
      <c r="E150" s="63"/>
      <c r="F150" s="64"/>
      <c r="G150" s="64"/>
      <c r="H150" s="64"/>
      <c r="I150" s="64"/>
      <c r="J150" s="63"/>
      <c r="K150" s="117"/>
      <c r="L150" s="49"/>
    </row>
    <row r="151" spans="1:12" ht="14.4" x14ac:dyDescent="0.3">
      <c r="A151" s="15"/>
      <c r="B151" s="29" t="s">
        <v>389</v>
      </c>
      <c r="C151" s="102"/>
      <c r="D151" s="102"/>
      <c r="E151" s="204"/>
      <c r="F151" s="204"/>
      <c r="G151" s="204"/>
      <c r="H151" s="204"/>
      <c r="I151" s="204"/>
      <c r="J151" s="204"/>
      <c r="K151" s="204"/>
      <c r="L151" s="205"/>
    </row>
    <row r="152" spans="1:12" x14ac:dyDescent="0.25">
      <c r="A152" s="15"/>
      <c r="B152" s="46" t="str">
        <f>IF(ISBLANK('F Arraagu2 Nutaannguriaqsimajut'!B152), "",'F Arraagu2 Nutaannguriaqsimajut'!B152)</f>
        <v/>
      </c>
      <c r="C152" s="63"/>
      <c r="D152" s="63"/>
      <c r="E152" s="63"/>
      <c r="F152" s="64"/>
      <c r="G152" s="64"/>
      <c r="H152" s="64"/>
      <c r="I152" s="64"/>
      <c r="J152" s="63"/>
      <c r="K152" s="117"/>
      <c r="L152" s="49"/>
    </row>
    <row r="153" spans="1:12" x14ac:dyDescent="0.25">
      <c r="A153" s="15"/>
      <c r="B153" s="46" t="str">
        <f>IF(ISBLANK('F Arraagu2 Nutaannguriaqsimajut'!B153), "",'F Arraagu2 Nutaannguriaqsimajut'!B153)</f>
        <v/>
      </c>
      <c r="C153" s="63"/>
      <c r="D153" s="63"/>
      <c r="E153" s="63"/>
      <c r="F153" s="64"/>
      <c r="G153" s="64"/>
      <c r="H153" s="64"/>
      <c r="I153" s="64"/>
      <c r="J153" s="63"/>
      <c r="K153" s="117"/>
      <c r="L153" s="49"/>
    </row>
    <row r="154" spans="1:12" x14ac:dyDescent="0.25">
      <c r="A154" s="15"/>
      <c r="B154" s="46" t="str">
        <f>IF(ISBLANK('F Arraagu2 Nutaannguriaqsimajut'!B154), "",'F Arraagu2 Nutaannguriaqsimajut'!B154)</f>
        <v/>
      </c>
      <c r="C154" s="63"/>
      <c r="D154" s="63"/>
      <c r="E154" s="63"/>
      <c r="F154" s="64"/>
      <c r="G154" s="64"/>
      <c r="H154" s="64"/>
      <c r="I154" s="64"/>
      <c r="J154" s="63"/>
      <c r="K154" s="117"/>
      <c r="L154" s="49"/>
    </row>
    <row r="155" spans="1:12" x14ac:dyDescent="0.25">
      <c r="A155" s="15"/>
      <c r="B155" s="72" t="s">
        <v>390</v>
      </c>
      <c r="C155" s="73">
        <f>'F Arraagu2 Nutaannguriaqsimajut'!C155</f>
        <v>0</v>
      </c>
      <c r="D155" s="73">
        <f>'F Arraagu2 Nutaannguriaqsimajut'!H155</f>
        <v>0</v>
      </c>
      <c r="E155" s="73">
        <f>'B Kiinaujat Atuqtutsaq'!E155</f>
        <v>0</v>
      </c>
      <c r="F155" s="65">
        <f>+SUM(F148:F150,F152:F154)</f>
        <v>0</v>
      </c>
      <c r="G155" s="65">
        <f t="shared" ref="G155:I155" si="13">+SUM(G148:G150,G152:G154)</f>
        <v>0</v>
      </c>
      <c r="H155" s="65">
        <f t="shared" si="13"/>
        <v>0</v>
      </c>
      <c r="I155" s="65">
        <f t="shared" si="13"/>
        <v>0</v>
      </c>
      <c r="J155" s="73">
        <f>C155+D155+I155</f>
        <v>0</v>
      </c>
      <c r="K155" s="117"/>
      <c r="L155" s="49"/>
    </row>
    <row r="156" spans="1:12" x14ac:dyDescent="0.25">
      <c r="A156" s="15"/>
      <c r="B156" s="40"/>
      <c r="C156" s="67"/>
      <c r="D156" s="67"/>
      <c r="E156" s="67"/>
      <c r="F156" s="67"/>
      <c r="G156" s="67"/>
      <c r="H156" s="67"/>
      <c r="I156" s="67"/>
      <c r="J156" s="67"/>
    </row>
    <row r="157" spans="1:12" x14ac:dyDescent="0.25">
      <c r="A157" s="15"/>
      <c r="B157" s="69" t="s">
        <v>391</v>
      </c>
      <c r="C157" s="67"/>
      <c r="D157" s="67"/>
      <c r="E157" s="67"/>
      <c r="F157" s="67"/>
      <c r="G157" s="67"/>
      <c r="H157" s="67"/>
      <c r="I157" s="67"/>
      <c r="J157" s="67"/>
    </row>
    <row r="158" spans="1:12" x14ac:dyDescent="0.25">
      <c r="A158" s="15"/>
      <c r="B158" s="26" t="s">
        <v>392</v>
      </c>
      <c r="C158" s="63"/>
      <c r="D158" s="63"/>
      <c r="E158" s="63"/>
      <c r="F158" s="64"/>
      <c r="G158" s="64"/>
      <c r="H158" s="64"/>
      <c r="I158" s="64"/>
      <c r="J158" s="63"/>
      <c r="K158" s="117"/>
      <c r="L158" s="49"/>
    </row>
    <row r="159" spans="1:12" x14ac:dyDescent="0.25">
      <c r="A159" s="15"/>
      <c r="B159" s="46" t="str">
        <f>IF(ISBLANK('F Arraagu2 Nutaannguriaqsimajut'!B159), "",'F Arraagu2 Nutaannguriaqsimajut'!B159)</f>
        <v/>
      </c>
      <c r="C159" s="63"/>
      <c r="D159" s="63"/>
      <c r="E159" s="63"/>
      <c r="F159" s="64"/>
      <c r="G159" s="64"/>
      <c r="H159" s="64"/>
      <c r="I159" s="64"/>
      <c r="J159" s="63"/>
      <c r="K159" s="117"/>
      <c r="L159" s="49"/>
    </row>
    <row r="160" spans="1:12" ht="14.4" x14ac:dyDescent="0.3">
      <c r="A160" s="15"/>
      <c r="B160" s="29" t="s">
        <v>393</v>
      </c>
      <c r="C160" s="102"/>
      <c r="D160" s="102"/>
      <c r="E160" s="204"/>
      <c r="F160" s="204"/>
      <c r="G160" s="204"/>
      <c r="H160" s="204"/>
      <c r="I160" s="204"/>
      <c r="J160" s="204"/>
      <c r="K160" s="204"/>
      <c r="L160" s="205"/>
    </row>
    <row r="161" spans="1:12" x14ac:dyDescent="0.25">
      <c r="A161" s="15"/>
      <c r="B161" s="46" t="str">
        <f>IF(ISBLANK('F Arraagu2 Nutaannguriaqsimajut'!B161), "",'F Arraagu2 Nutaannguriaqsimajut'!B161)</f>
        <v/>
      </c>
      <c r="C161" s="63"/>
      <c r="D161" s="63"/>
      <c r="E161" s="63"/>
      <c r="F161" s="64"/>
      <c r="G161" s="64"/>
      <c r="H161" s="64"/>
      <c r="I161" s="64"/>
      <c r="J161" s="63"/>
      <c r="K161" s="117"/>
      <c r="L161" s="49"/>
    </row>
    <row r="162" spans="1:12" x14ac:dyDescent="0.25">
      <c r="A162" s="15"/>
      <c r="B162" s="46" t="str">
        <f>IF(ISBLANK('F Arraagu2 Nutaannguriaqsimajut'!B162), "",'F Arraagu2 Nutaannguriaqsimajut'!B162)</f>
        <v/>
      </c>
      <c r="C162" s="63"/>
      <c r="D162" s="63"/>
      <c r="E162" s="63"/>
      <c r="F162" s="64"/>
      <c r="G162" s="64"/>
      <c r="H162" s="64"/>
      <c r="I162" s="64"/>
      <c r="J162" s="63"/>
      <c r="K162" s="117"/>
      <c r="L162" s="49"/>
    </row>
    <row r="163" spans="1:12" x14ac:dyDescent="0.25">
      <c r="B163" s="72" t="s">
        <v>394</v>
      </c>
      <c r="C163" s="73">
        <f>'F Arraagu2 Nutaannguriaqsimajut'!C163</f>
        <v>0</v>
      </c>
      <c r="D163" s="73">
        <f>'F Arraagu2 Nutaannguriaqsimajut'!H163</f>
        <v>0</v>
      </c>
      <c r="E163" s="73">
        <f>'B Kiinaujat Atuqtutsaq'!E163</f>
        <v>0</v>
      </c>
      <c r="F163" s="65">
        <f>+SUM(F158:F159,F161:F162)</f>
        <v>0</v>
      </c>
      <c r="G163" s="65">
        <f t="shared" ref="G163:I163" si="14">+SUM(G158:G159,G161:G162)</f>
        <v>0</v>
      </c>
      <c r="H163" s="65">
        <f t="shared" si="14"/>
        <v>0</v>
      </c>
      <c r="I163" s="65">
        <f t="shared" si="14"/>
        <v>0</v>
      </c>
      <c r="J163" s="73">
        <f>C163+D163+I163</f>
        <v>0</v>
      </c>
      <c r="K163" s="117"/>
      <c r="L163" s="49"/>
    </row>
    <row r="164" spans="1:12" ht="7.5" customHeight="1" x14ac:dyDescent="0.25">
      <c r="C164" s="67"/>
      <c r="D164" s="67"/>
      <c r="E164" s="67"/>
      <c r="F164" s="67"/>
      <c r="G164" s="67"/>
      <c r="H164" s="67"/>
      <c r="I164" s="67"/>
      <c r="J164" s="67"/>
      <c r="L164" s="22"/>
    </row>
    <row r="165" spans="1:12" ht="27.6" x14ac:dyDescent="0.25">
      <c r="B165" s="39" t="s">
        <v>395</v>
      </c>
      <c r="C165" s="73">
        <f>'F Arraagu2 Nutaannguriaqsimajut'!C165</f>
        <v>0</v>
      </c>
      <c r="D165" s="73">
        <f>'F Arraagu2 Nutaannguriaqsimajut'!H165</f>
        <v>0</v>
      </c>
      <c r="E165" s="73">
        <f>'B Kiinaujat Atuqtutsaq'!E165</f>
        <v>0</v>
      </c>
      <c r="F165" s="65">
        <f t="shared" ref="F165:I165" si="15">F144+F119+F107+F155+F163</f>
        <v>0</v>
      </c>
      <c r="G165" s="65">
        <f t="shared" si="15"/>
        <v>0</v>
      </c>
      <c r="H165" s="65">
        <f t="shared" si="15"/>
        <v>0</v>
      </c>
      <c r="I165" s="65">
        <f t="shared" si="15"/>
        <v>0</v>
      </c>
      <c r="J165" s="73">
        <f>C165+D165+I165</f>
        <v>0</v>
      </c>
      <c r="K165" s="117"/>
      <c r="L165" s="49"/>
    </row>
    <row r="166" spans="1:12" ht="7.5" customHeight="1" x14ac:dyDescent="0.25">
      <c r="B166" s="40"/>
      <c r="C166" s="67"/>
      <c r="D166" s="67"/>
      <c r="E166" s="41"/>
      <c r="F166" s="41"/>
      <c r="G166" s="41"/>
      <c r="H166" s="41"/>
      <c r="I166" s="67"/>
      <c r="J166" s="67"/>
      <c r="L166" s="22"/>
    </row>
    <row r="167" spans="1:12" x14ac:dyDescent="0.25">
      <c r="B167" s="42" t="s">
        <v>396</v>
      </c>
      <c r="C167" s="73">
        <f>'F Arraagu2 Nutaannguriaqsimajut'!C167</f>
        <v>0</v>
      </c>
      <c r="D167" s="73">
        <f>'F Arraagu2 Nutaannguriaqsimajut'!H167</f>
        <v>0</v>
      </c>
      <c r="E167" s="73">
        <f>'B Kiinaujat Atuqtutsaq'!E167</f>
        <v>0</v>
      </c>
      <c r="F167" s="65">
        <f t="shared" ref="F167:I167" si="16">F96</f>
        <v>0</v>
      </c>
      <c r="G167" s="65">
        <f t="shared" si="16"/>
        <v>0</v>
      </c>
      <c r="H167" s="65">
        <f t="shared" si="16"/>
        <v>0</v>
      </c>
      <c r="I167" s="65">
        <f t="shared" si="16"/>
        <v>0</v>
      </c>
      <c r="J167" s="73">
        <f>C167+D167+I167</f>
        <v>0</v>
      </c>
      <c r="K167" s="117"/>
      <c r="L167" s="49"/>
    </row>
    <row r="168" spans="1:12" ht="27.6" x14ac:dyDescent="0.25">
      <c r="B168" s="39" t="s">
        <v>397</v>
      </c>
      <c r="C168" s="74">
        <f t="shared" ref="C168:J168" si="17">IFERROR(C122/C96,0)</f>
        <v>0</v>
      </c>
      <c r="D168" s="74">
        <f t="shared" si="17"/>
        <v>0</v>
      </c>
      <c r="E168" s="74">
        <f t="shared" si="17"/>
        <v>0</v>
      </c>
      <c r="F168" s="85">
        <f t="shared" si="17"/>
        <v>0</v>
      </c>
      <c r="G168" s="85">
        <f t="shared" si="17"/>
        <v>0</v>
      </c>
      <c r="H168" s="85">
        <f t="shared" si="17"/>
        <v>0</v>
      </c>
      <c r="I168" s="85">
        <f t="shared" si="17"/>
        <v>0</v>
      </c>
      <c r="J168" s="74">
        <f t="shared" si="17"/>
        <v>0</v>
      </c>
    </row>
    <row r="169" spans="1:12" x14ac:dyDescent="0.25">
      <c r="C169" s="67"/>
      <c r="D169" s="67"/>
      <c r="E169" s="67"/>
      <c r="F169" s="67"/>
      <c r="G169" s="67"/>
      <c r="H169" s="67"/>
      <c r="I169" s="67"/>
      <c r="J169" s="67"/>
    </row>
    <row r="170" spans="1:12" ht="41.4" x14ac:dyDescent="0.25">
      <c r="B170" s="43" t="s">
        <v>398</v>
      </c>
      <c r="C170" s="76">
        <f>'F Arraagu2 Nutaannguriaqsimajut'!C170</f>
        <v>0</v>
      </c>
      <c r="D170" s="76">
        <f>'F Arraagu2 Nutaannguriaqsimajut'!H170</f>
        <v>0</v>
      </c>
      <c r="E170" s="76">
        <f>'B Kiinaujat Atuqtutsaq'!E170</f>
        <v>0</v>
      </c>
      <c r="F170" s="64"/>
      <c r="G170" s="64"/>
      <c r="H170" s="64"/>
      <c r="I170" s="64"/>
      <c r="J170" s="76">
        <f t="shared" ref="J170" si="18">C170+I170+D170</f>
        <v>0</v>
      </c>
      <c r="L170" s="49"/>
    </row>
  </sheetData>
  <sheetProtection algorithmName="SHA-512" hashValue="Eu1S2lNh6PIVQQYN3q5kXSwWVjJBgEXnBNy3PeTe2tvffpCv4qczcvwuwDlXZ4wgGQof1oDMPeM6IbzA5qkcuQ==" saltValue="EiLSzCyCjysvu9RXFE3kwg==" spinCount="100000" sheet="1" formatRows="0"/>
  <mergeCells count="21">
    <mergeCell ref="E59:L59"/>
    <mergeCell ref="B22:L22"/>
    <mergeCell ref="B29:L29"/>
    <mergeCell ref="B38:L38"/>
    <mergeCell ref="B45:L45"/>
    <mergeCell ref="B1:L1"/>
    <mergeCell ref="E140:L140"/>
    <mergeCell ref="E147:L147"/>
    <mergeCell ref="E151:L151"/>
    <mergeCell ref="E160:L160"/>
    <mergeCell ref="E124:L124"/>
    <mergeCell ref="E128:L128"/>
    <mergeCell ref="C146:J146"/>
    <mergeCell ref="E132:L132"/>
    <mergeCell ref="E136:L136"/>
    <mergeCell ref="B66:L66"/>
    <mergeCell ref="B3:L3"/>
    <mergeCell ref="E114:L114"/>
    <mergeCell ref="B6:B9"/>
    <mergeCell ref="C14:G14"/>
    <mergeCell ref="E103:L103"/>
  </mergeCells>
  <dataValidations disablePrompts="1" count="1">
    <dataValidation allowBlank="1" showErrorMessage="1" sqref="B95" xr:uid="{00000000-0002-0000-0500-000000000000}"/>
  </dataValidations>
  <printOptions horizontalCentered="1"/>
  <pageMargins left="0.70866141732283472" right="0.70866141732283472" top="0.74803149606299213" bottom="0.74803149606299213" header="0.31496062992125984" footer="0.31496062992125984"/>
  <pageSetup paperSize="5" scale="67" fitToHeight="0" orientation="landscape" r:id="rId1"/>
  <headerFooter>
    <oddFooter>&amp;L&amp;BKanatami Katimajiit Sanajausimajunut Takujaugiaqanngittut&amp;B&amp;C&amp;D&amp;RMappiqtugaq &amp;P</oddFooter>
  </headerFooter>
  <ignoredErrors>
    <ignoredError sqref="A2 A17:A20 A59:D59 A55 A56:B56 A57:A58 M55:XFD58 A64:A66 A60:A62 A68:A92 A67:B67 A103 A101 A102 K101:XFD102 A108:XFD109 A114:D114 A110:B112 A113 K110:XFD113 A120:A121 A124 A122 A123 K122:XFD123 A128 A125:A127 K125:XFD127 A132 A129:A131 K129:XFD131 A136 A133:A135 K133:XFD135 A140 A137:A139 K137:XFD139 A145 A151 A148:A150 K148:XFD150 A156:A157 A160 A158 A159 K158:XFD159 A164:XFD164 A21:A22 M16:XFD21 A29 A28 A38 A37 A45 A44 A52:XFD54 A50:B51 A63 F63:H63 A94:A95 A93 A97:A100 A96 F96:I96 A107:B107 F107:I107 A119 A144 F144:I144 A155 A163:B163 A166:XFD166 A165 F165:I165 A168:XFD1048576 A167 F167:I167 F50:I51 F68:I93 M23:XFD28 M30:XFD37 M39:XFD44 L50:XFD51 L63:XFD63 L67:XFD93 L96:XFD96 K104:XFD107 K115:XFD119 K141:XFD144 K152:XFD155 K161:XFD163 K165:XFD165 K167:XFD167 A10:XFD13 C5:E5 A5 M103:XFD103 M114:XFD114 M124:XFD124 M128:XFD128 M132:XFD132 M136:XFD136 M140:XFD140 A147 M147:XFD147 M151:XFD151 M160:XFD160 A15:XFD15 A14 H14:XFD14 A146 K146:XFD146 M22:XFD22 M29:XFD29 M38:XFD38 M45:XFD45 N5:XFD5 A4:XFD4 A3 C3:XFD3 C2:XFD2 I5:J5 A16 A23:A27 A30:A36 A39:A43 A46:A49 A104:A106 A115:A118 A141:A143 A152:A154 A161:A162 B44 B37 B28 B16:C21 B30:C36 C28 B39:C43 C37 B46:C49 C44 C64:XFD65 B64:B65 B60:B63 B68:B84 C103:D103 C94:XFD95 C97:XFD97 B97:B100 B94:B95 B102 B103 B85:B93 B104:B106 B96 B101 C120:XFD121 C124:D124 C128:D128 C132:D132 C136:D136 C140:D140 C145:XFD145 C151:D151 C156:XFD157 C160:D160 C147:D147 B146 B147 B155 B144 B119 B160 B156:B157 B151 B145 B140 B136 B132 B128 B123 B124 B120:B121 B115:B118 B122 B125:B127 B129:B131 B133:B135 B137:B139 B141:B143 B152:B154 B158:B159 B161:B162 B148:B150 K67:K92 M59:XFD59 M60:XFD62 L60:L62 L55:L58 E59:L59 E55:K58 E60:K62 M46:XFD49 L46:L49 L39:L44 L30:L37 L23:L28 F47:I49 F40:I44 F31:I37 F24:I28 L16:L21 G21:I21 F16:I16 E17:K20 E16 J16:K16 E21:F21 J21:K21 E24:E28 J24:K28 E31:E37 J31:K37 E40:E44 J40:K44 E47:E49 J47:K49 E23:K23 E30:K30 E39:K39 E46:K46 M66:XFD66 B23:C27 B22 B29 B38 B45 C99:XFD100 G98 K98 M98:XFD9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A Maligialiit</vt:lpstr>
      <vt:lpstr>B Kiinaujat Atuqtutsaq</vt:lpstr>
      <vt:lpstr>C Piliriatsamut Aullarniq</vt:lpstr>
      <vt:lpstr>D Piqataujut</vt:lpstr>
      <vt:lpstr>E Arraagu1 Nutaannguriaqsimajut</vt:lpstr>
      <vt:lpstr>F Arraagu2 Nutaannguriaqsimajut</vt:lpstr>
      <vt:lpstr>G Arraagu3 Nutaannguriaqsimajut</vt:lpstr>
      <vt:lpstr>'A Maligialiit'!Print_Area</vt:lpstr>
      <vt:lpstr>'B Kiinaujat Atuqtutsaq'!Print_Area</vt:lpstr>
      <vt:lpstr>'C Piliriatsamut Aullarniq'!Print_Area</vt:lpstr>
      <vt:lpstr>'D Piqataujut'!Print_Area</vt:lpstr>
      <vt:lpstr>'E Arraagu1 Nutaannguriaqsimajut'!Print_Area</vt:lpstr>
      <vt:lpstr>'A Maligialiit'!Print_Titles</vt:lpstr>
      <vt:lpstr>'B Kiinaujat Atuqtutsaq'!Print_Titles</vt:lpstr>
      <vt:lpstr>'C Piliriatsamut Aullarniq'!Print_Titles</vt:lpstr>
      <vt:lpstr>'D Piqataujut'!Print_Titles</vt:lpstr>
      <vt:lpstr>'E Arraagu1 Nutaannguriaqsimajut'!Print_Titles</vt:lpstr>
      <vt:lpstr>'F Arraagu2 Nutaannguriaqsimajut'!Print_Titles</vt:lpstr>
      <vt:lpstr>'G Arraagu3 Nutaannguriaqsimajut'!Print_Titles</vt:lpstr>
    </vt:vector>
  </TitlesOfParts>
  <Company>Canada Council for the Arts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Espinosa, Jorge</dc:creator>
  <cp:lastModifiedBy>Moonje, Jason</cp:lastModifiedBy>
  <cp:lastPrinted>2017-05-05T02:41:56Z</cp:lastPrinted>
  <dcterms:created xsi:type="dcterms:W3CDTF">2017-03-07T19:29:35Z</dcterms:created>
  <dcterms:modified xsi:type="dcterms:W3CDTF">2022-12-16T14:49:29Z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